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<sst xmlns="http://schemas.openxmlformats.org/spreadsheetml/2006/main" count="127" uniqueCount="124">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</sst>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116156296.91</v>
      </c>
      <c r="D9" s="9">
        <f>SUM(D10:D16)</f>
        <v>67744394.77</v>
      </c>
      <c r="E9" s="11" t="s">
        <v>8</v>
      </c>
      <c r="F9" s="9">
        <f>SUM(F10:F18)</f>
        <v>3048523.72</v>
      </c>
      <c r="G9" s="9">
        <f>SUM(G10:G18)</f>
        <v>37720440.580000006</v>
      </c>
    </row>
    <row r="10" spans="2:7" ht="13.5">
      <c r="B10" s="12" t="s">
        <v>9</v>
      </c>
      <c r="C10" s="9">
        <v>8000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16772856.44</v>
      </c>
      <c r="D11" s="9">
        <v>26931690.79</v>
      </c>
      <c r="E11" s="13" t="s">
        <v>12</v>
      </c>
      <c r="F11" s="9">
        <v>1474407.07</v>
      </c>
      <c r="G11" s="9">
        <v>21424290.76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10797054.07</v>
      </c>
    </row>
    <row r="13" spans="2:7" ht="13.5">
      <c r="B13" s="12" t="s">
        <v>15</v>
      </c>
      <c r="C13" s="9">
        <v>99375440.47</v>
      </c>
      <c r="D13" s="9">
        <v>40812703.98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403</v>
      </c>
      <c r="G14" s="9">
        <v>0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1310197.2</v>
      </c>
      <c r="G16" s="9">
        <v>4182030.69</v>
      </c>
    </row>
    <row r="17" spans="2:7" ht="27">
      <c r="B17" s="10" t="s">
        <v>23</v>
      </c>
      <c r="C17" s="9">
        <f>SUM(C18:C24)</f>
        <v>5164451.5200000005</v>
      </c>
      <c r="D17" s="9">
        <f>SUM(D18:D24)</f>
        <v>4254971.9399999995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263516.45</v>
      </c>
      <c r="G18" s="9">
        <v>1317065.06</v>
      </c>
    </row>
    <row r="19" spans="2:7" ht="13.5">
      <c r="B19" s="12" t="s">
        <v>27</v>
      </c>
      <c r="C19" s="9">
        <v>1041</v>
      </c>
      <c r="D19" s="9">
        <v>2761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4351766.86</v>
      </c>
      <c r="D20" s="9">
        <v>3560567.28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120000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4760340.54</v>
      </c>
      <c r="D25" s="9">
        <f>SUM(D26:D30)</f>
        <v>441614.44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3480</v>
      </c>
      <c r="D26" s="9">
        <v>3480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4756860.54</v>
      </c>
      <c r="D29" s="9">
        <v>438134.44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11857168.58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11857168.58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44414.26</v>
      </c>
      <c r="G42" s="9">
        <f>SUM(G43:G45)</f>
        <v>29811.75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44414.26</v>
      </c>
      <c r="G43" s="9">
        <v>29811.75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126081088.97</v>
      </c>
      <c r="D47" s="9">
        <f>D9+D17+D25+D31+D37+D38+D41</f>
        <v>72440981.14999999</v>
      </c>
      <c r="E47" s="8" t="s">
        <v>82</v>
      </c>
      <c r="F47" s="9">
        <f>F9+F19+F23+F26+F27+F31+F38+F42</f>
        <v>14950106.56</v>
      </c>
      <c r="G47" s="9">
        <f>G9+G19+G23+G26+G27+G31+G38+G42</f>
        <v>37750252.330000006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39211.88</v>
      </c>
      <c r="D51" s="9">
        <v>39211.88</v>
      </c>
      <c r="E51" s="11" t="s">
        <v>88</v>
      </c>
      <c r="F51" s="9">
        <v>38233689.87</v>
      </c>
      <c r="G51" s="9">
        <v>38233689.87</v>
      </c>
    </row>
    <row r="52" spans="2:7" ht="13.5">
      <c r="B52" s="10" t="s">
        <v>89</v>
      </c>
      <c r="C52" s="9">
        <v>218091869.51</v>
      </c>
      <c r="D52" s="9">
        <v>212409758.35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44067196.35</v>
      </c>
      <c r="D53" s="9">
        <v>41410445.51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93666.38</v>
      </c>
      <c r="D54" s="9">
        <v>93666.38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-20212041.83</v>
      </c>
      <c r="D55" s="9">
        <v>-20665935.44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3.5">
      <c r="B58" s="10" t="s">
        <v>100</v>
      </c>
      <c r="C58" s="9">
        <v>793228</v>
      </c>
      <c r="D58" s="9">
        <v>793228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53183796.43</v>
      </c>
      <c r="G59" s="9">
        <f>G47+G57</f>
        <v>75983942.2</v>
      </c>
    </row>
    <row r="60" spans="2:7" ht="27">
      <c r="B60" s="6" t="s">
        <v>102</v>
      </c>
      <c r="C60" s="9">
        <f>SUM(C50:C58)</f>
        <v>242873130.28999996</v>
      </c>
      <c r="D60" s="9">
        <f>SUM(D50:D58)</f>
        <v>234080374.67999998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368954219.26</v>
      </c>
      <c r="D62" s="9">
        <f>D47+D60</f>
        <v>306521355.83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158603274.47</v>
      </c>
      <c r="G63" s="9">
        <f>SUM(G64:G66)</f>
        <v>158603274.47</v>
      </c>
    </row>
    <row r="64" spans="2:7" ht="13.5">
      <c r="B64" s="10"/>
      <c r="C64" s="9"/>
      <c r="D64" s="9"/>
      <c r="E64" s="11" t="s">
        <v>106</v>
      </c>
      <c r="F64" s="9">
        <v>1622441.06</v>
      </c>
      <c r="G64" s="9">
        <v>1622441.06</v>
      </c>
    </row>
    <row r="65" spans="2:7" ht="13.5">
      <c r="B65" s="10"/>
      <c r="C65" s="9"/>
      <c r="D65" s="9"/>
      <c r="E65" s="11" t="s">
        <v>107</v>
      </c>
      <c r="F65" s="9">
        <v>914500</v>
      </c>
      <c r="G65" s="9">
        <v>914500</v>
      </c>
    </row>
    <row r="66" spans="2:7" ht="13.5">
      <c r="B66" s="10"/>
      <c r="C66" s="9"/>
      <c r="D66" s="9"/>
      <c r="E66" s="11" t="s">
        <v>108</v>
      </c>
      <c r="F66" s="9">
        <v>156066333.41</v>
      </c>
      <c r="G66" s="9">
        <v>156066333.41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157167148.35999998</v>
      </c>
      <c r="G68" s="9">
        <f>SUM(G69:G73)</f>
        <v>71934139.16</v>
      </c>
    </row>
    <row r="69" spans="2:7" ht="13.5">
      <c r="B69" s="10"/>
      <c r="C69" s="9"/>
      <c r="D69" s="9"/>
      <c r="E69" s="11" t="s">
        <v>110</v>
      </c>
      <c r="F69" s="9">
        <v>86378853.47</v>
      </c>
      <c r="G69" s="9">
        <v>25371336.37</v>
      </c>
    </row>
    <row r="70" spans="2:7" ht="13.5">
      <c r="B70" s="10"/>
      <c r="C70" s="9"/>
      <c r="D70" s="9"/>
      <c r="E70" s="11" t="s">
        <v>111</v>
      </c>
      <c r="F70" s="9">
        <v>132504211.5</v>
      </c>
      <c r="G70" s="9">
        <v>108022908.13</v>
      </c>
    </row>
    <row r="71" spans="2:7" ht="13.5">
      <c r="B71" s="10"/>
      <c r="C71" s="9"/>
      <c r="D71" s="9"/>
      <c r="E71" s="11" t="s">
        <v>112</v>
      </c>
      <c r="F71" s="9">
        <v>-130718.4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-61585198.21</v>
      </c>
      <c r="G73" s="9">
        <v>-61460105.34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315770422.83</v>
      </c>
      <c r="G79" s="9">
        <f>G63+G68+G75</f>
        <v>230537413.63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368954219.26</v>
      </c>
      <c r="G81" s="9">
        <f>G59+G79</f>
        <v>306521355.83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2016-12-20T19:33:34Z</cp:lastPrinted>
  <dcterms:created xsi:type="dcterms:W3CDTF">2016-10-11T18:36:49Z</dcterms:created>
  <dcterms:modified xsi:type="dcterms:W3CDTF">2023-10-11T15:33:57Z</dcterms:modified>
  <cp:category/>
  <cp:version/>
  <cp:contentType/>
  <cp:contentStatus/>
</cp:coreProperties>
</file>