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<sst xmlns="http://schemas.openxmlformats.org/spreadsheetml/2006/main" count="162" uniqueCount="89">
  <si>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</si>
  <si>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</si>
  <si>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</si>
  <si>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</si>
  <si>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</si>
  <si>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</si>
  <si>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</si>
  <si>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</si>
  <si>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</si>
  <si>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</si>
  <si>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</si>
  <si>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</si>
  <si>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</si>
  <si>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</si>
  <si>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</si>
  <si>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</si>
  <si>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</si>
  <si>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</si>
  <si>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</si>
  <si>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</si>
  <si>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</si>
  <si>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</si>
  <si>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</si>
  <si>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</si>
  <si>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</si>
  <si>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</si>
  <si>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</si>
  <si>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</si>
  <si>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</si>
  <si>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</si>
  <si>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</si>
  <si>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</si>
  <si>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</si>
  <si>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</si>
  <si>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</si>
  <si>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</si>
  <si>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</si>
  <si>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</si>
  <si>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</si>
  <si>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</si>
  <si>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</si>
  <si>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</si>
  <si>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</si>
  <si>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</si>
  <si>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</si>
  <si>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</si>
  <si>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</si>
  <si>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</si>
  <si>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</si>
  <si>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</si>
  <si>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</si>
  <si>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</si>
  <si>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</si>
  <si>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</si>
  <si>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</si>
  <si>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</si>
  <si>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</si>
  <si>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</si>
  <si>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</si>
  <si>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</si>
  <si>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</si>
  <si>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</si>
  <si>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</si>
  <si>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</si>
  <si>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</si>
  <si>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</si>
  <si>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</si>
  <si>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</si>
  <si>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</si>
  <si>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</si>
  <si>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</si>
  <si>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</si>
  <si>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</si>
  <si>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</si>
  <si>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</si>
  <si>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</si>
  <si>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</si>
  <si>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</si>
  <si>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</si>
  <si>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</si>
  <si>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</si>
  <si>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</si>
  <si>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</si>
  <si>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</si>
  <si>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</si>
  <si>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</si>
  <si>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</si>
  <si>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Rincón de Romos (a)</t>
  </si>
  <si>
    <t>Del 1 de Enero al 30 de Junio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</si>
</sst>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4.25" thickBot="1"/>
    <row r="2" spans="2:9" ht="13.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3.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3.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4.2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7.7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3.5">
      <c r="B10" s="7" t="s">
        <v>11</v>
      </c>
      <c r="C10" s="8"/>
      <c r="D10" s="14">
        <f aca="true" t="shared" si="0" ref="D10:I10">D11+D19+D29+D39+D49+D59+D72+D76+D63</f>
        <v>188179675.89000002</v>
      </c>
      <c r="E10" s="14">
        <f t="shared" si="0"/>
        <v>1477640.3500000006</v>
      </c>
      <c r="F10" s="14">
        <f t="shared" si="0"/>
        <v>189657316.23999998</v>
      </c>
      <c r="G10" s="14">
        <f t="shared" si="0"/>
        <v>64974530.289999984</v>
      </c>
      <c r="H10" s="14">
        <f t="shared" si="0"/>
        <v>64565935.04999999</v>
      </c>
      <c r="I10" s="14">
        <f t="shared" si="0"/>
        <v>124682785.94999999</v>
      </c>
    </row>
    <row r="11" spans="2:9" ht="13.5">
      <c r="B11" s="3" t="s">
        <v>12</v>
      </c>
      <c r="C11" s="9"/>
      <c r="D11" s="15">
        <f aca="true" t="shared" si="1" ref="D11:I11">SUM(D12:D18)</f>
        <v>85804871.01</v>
      </c>
      <c r="E11" s="15">
        <f t="shared" si="1"/>
        <v>35391.29999999999</v>
      </c>
      <c r="F11" s="15">
        <f t="shared" si="1"/>
        <v>85840262.30999999</v>
      </c>
      <c r="G11" s="15">
        <f t="shared" si="1"/>
        <v>34645424.58</v>
      </c>
      <c r="H11" s="15">
        <f t="shared" si="1"/>
        <v>34645424.58</v>
      </c>
      <c r="I11" s="15">
        <f t="shared" si="1"/>
        <v>51194837.72999999</v>
      </c>
    </row>
    <row r="12" spans="2:9" ht="13.5">
      <c r="B12" s="13" t="s">
        <v>13</v>
      </c>
      <c r="C12" s="11"/>
      <c r="D12" s="15">
        <v>58029484.16</v>
      </c>
      <c r="E12" s="16">
        <v>-1372332.06</v>
      </c>
      <c r="F12" s="16">
        <f>D12+E12</f>
        <v>56657152.099999994</v>
      </c>
      <c r="G12" s="16">
        <v>26707414.36</v>
      </c>
      <c r="H12" s="16">
        <v>26707414.36</v>
      </c>
      <c r="I12" s="16">
        <f>F12-G12</f>
        <v>29949737.739999995</v>
      </c>
    </row>
    <row r="13" spans="2:9" ht="13.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3.5">
      <c r="B14" s="13" t="s">
        <v>15</v>
      </c>
      <c r="C14" s="11"/>
      <c r="D14" s="15">
        <v>13504370.17</v>
      </c>
      <c r="E14" s="16">
        <v>1001263.68</v>
      </c>
      <c r="F14" s="16">
        <f t="shared" si="2"/>
        <v>14505633.85</v>
      </c>
      <c r="G14" s="16">
        <v>1731883.46</v>
      </c>
      <c r="H14" s="16">
        <v>1731883.46</v>
      </c>
      <c r="I14" s="16">
        <f t="shared" si="3"/>
        <v>12773750.39</v>
      </c>
    </row>
    <row r="15" spans="2:9" ht="13.5">
      <c r="B15" s="13" t="s">
        <v>16</v>
      </c>
      <c r="C15" s="11"/>
      <c r="D15" s="15">
        <v>11227000</v>
      </c>
      <c r="E15" s="16">
        <v>0</v>
      </c>
      <c r="F15" s="16">
        <f t="shared" si="2"/>
        <v>11227000</v>
      </c>
      <c r="G15" s="16">
        <v>4989750.81</v>
      </c>
      <c r="H15" s="16">
        <v>4989750.81</v>
      </c>
      <c r="I15" s="16">
        <f t="shared" si="3"/>
        <v>6237249.19</v>
      </c>
    </row>
    <row r="16" spans="2:9" ht="13.5">
      <c r="B16" s="13" t="s">
        <v>17</v>
      </c>
      <c r="C16" s="11"/>
      <c r="D16" s="15">
        <v>3044016.68</v>
      </c>
      <c r="E16" s="16">
        <v>224359.68</v>
      </c>
      <c r="F16" s="16">
        <f t="shared" si="2"/>
        <v>3268376.3600000003</v>
      </c>
      <c r="G16" s="16">
        <v>1050575.95</v>
      </c>
      <c r="H16" s="16">
        <v>1050575.95</v>
      </c>
      <c r="I16" s="16">
        <f t="shared" si="3"/>
        <v>2217800.41</v>
      </c>
    </row>
    <row r="17" spans="2:9" ht="13.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3.5">
      <c r="B18" s="13" t="s">
        <v>19</v>
      </c>
      <c r="C18" s="11"/>
      <c r="D18" s="15">
        <v>0</v>
      </c>
      <c r="E18" s="16">
        <v>182100</v>
      </c>
      <c r="F18" s="16">
        <f t="shared" si="2"/>
        <v>182100</v>
      </c>
      <c r="G18" s="16">
        <v>165800</v>
      </c>
      <c r="H18" s="16">
        <v>165800</v>
      </c>
      <c r="I18" s="16">
        <f t="shared" si="3"/>
        <v>16300</v>
      </c>
    </row>
    <row r="19" spans="2:9" ht="13.5">
      <c r="B19" s="3" t="s">
        <v>20</v>
      </c>
      <c r="C19" s="9"/>
      <c r="D19" s="15">
        <f aca="true" t="shared" si="4" ref="D19:I19">SUM(D20:D28)</f>
        <v>15306371.129999999</v>
      </c>
      <c r="E19" s="15">
        <f t="shared" si="4"/>
        <v>702800.2400000001</v>
      </c>
      <c r="F19" s="15">
        <f t="shared" si="4"/>
        <v>16009171.37</v>
      </c>
      <c r="G19" s="15">
        <f t="shared" si="4"/>
        <v>4674867.68</v>
      </c>
      <c r="H19" s="15">
        <f t="shared" si="4"/>
        <v>4316313.81</v>
      </c>
      <c r="I19" s="15">
        <f t="shared" si="4"/>
        <v>11334303.690000001</v>
      </c>
    </row>
    <row r="20" spans="2:9" ht="13.5">
      <c r="B20" s="13" t="s">
        <v>21</v>
      </c>
      <c r="C20" s="11"/>
      <c r="D20" s="15">
        <v>1280847.65</v>
      </c>
      <c r="E20" s="16">
        <v>76886.97</v>
      </c>
      <c r="F20" s="15">
        <f aca="true" t="shared" si="5" ref="F20:F28">D20+E20</f>
        <v>1357734.6199999999</v>
      </c>
      <c r="G20" s="16">
        <v>475968.73</v>
      </c>
      <c r="H20" s="16">
        <v>401652.7</v>
      </c>
      <c r="I20" s="16">
        <f>F20-G20</f>
        <v>881765.8899999999</v>
      </c>
    </row>
    <row r="21" spans="2:9" ht="13.5">
      <c r="B21" s="13" t="s">
        <v>22</v>
      </c>
      <c r="C21" s="11"/>
      <c r="D21" s="15">
        <v>398661.79</v>
      </c>
      <c r="E21" s="16">
        <v>57185.22</v>
      </c>
      <c r="F21" s="15">
        <f t="shared" si="5"/>
        <v>455847.01</v>
      </c>
      <c r="G21" s="16">
        <v>159145.17</v>
      </c>
      <c r="H21" s="16">
        <v>147752.62</v>
      </c>
      <c r="I21" s="16">
        <f aca="true" t="shared" si="6" ref="I21:I83">F21-G21</f>
        <v>296701.83999999997</v>
      </c>
    </row>
    <row r="22" spans="2:9" ht="13.5">
      <c r="B22" s="13" t="s">
        <v>23</v>
      </c>
      <c r="C22" s="11"/>
      <c r="D22" s="15">
        <v>666032.21</v>
      </c>
      <c r="E22" s="16">
        <v>-6500</v>
      </c>
      <c r="F22" s="15">
        <f t="shared" si="5"/>
        <v>659532.21</v>
      </c>
      <c r="G22" s="16">
        <v>397535.86</v>
      </c>
      <c r="H22" s="16">
        <v>380814.41</v>
      </c>
      <c r="I22" s="16">
        <f t="shared" si="6"/>
        <v>261996.34999999998</v>
      </c>
    </row>
    <row r="23" spans="2:9" ht="13.5">
      <c r="B23" s="13" t="s">
        <v>24</v>
      </c>
      <c r="C23" s="11"/>
      <c r="D23" s="15">
        <v>6015664.3</v>
      </c>
      <c r="E23" s="16">
        <v>513272.39</v>
      </c>
      <c r="F23" s="15">
        <f t="shared" si="5"/>
        <v>6528936.6899999995</v>
      </c>
      <c r="G23" s="16">
        <v>1338590.72</v>
      </c>
      <c r="H23" s="16">
        <v>1310711.32</v>
      </c>
      <c r="I23" s="16">
        <f t="shared" si="6"/>
        <v>5190345.97</v>
      </c>
    </row>
    <row r="24" spans="2:9" ht="13.5">
      <c r="B24" s="13" t="s">
        <v>25</v>
      </c>
      <c r="C24" s="11"/>
      <c r="D24" s="15">
        <v>40573.12</v>
      </c>
      <c r="E24" s="16">
        <v>67594.49</v>
      </c>
      <c r="F24" s="15">
        <f t="shared" si="5"/>
        <v>108167.61000000002</v>
      </c>
      <c r="G24" s="16">
        <v>63737.47</v>
      </c>
      <c r="H24" s="16">
        <v>50672.47</v>
      </c>
      <c r="I24" s="16">
        <f t="shared" si="6"/>
        <v>44430.140000000014</v>
      </c>
    </row>
    <row r="25" spans="2:9" ht="13.5">
      <c r="B25" s="13" t="s">
        <v>26</v>
      </c>
      <c r="C25" s="11"/>
      <c r="D25" s="15">
        <v>4134678.24</v>
      </c>
      <c r="E25" s="16">
        <v>-113352.61</v>
      </c>
      <c r="F25" s="15">
        <f t="shared" si="5"/>
        <v>4021325.6300000004</v>
      </c>
      <c r="G25" s="16">
        <v>1471366.09</v>
      </c>
      <c r="H25" s="16">
        <v>1391665.19</v>
      </c>
      <c r="I25" s="16">
        <f t="shared" si="6"/>
        <v>2549959.54</v>
      </c>
    </row>
    <row r="26" spans="2:9" ht="13.5">
      <c r="B26" s="13" t="s">
        <v>27</v>
      </c>
      <c r="C26" s="11"/>
      <c r="D26" s="15">
        <v>83977.78</v>
      </c>
      <c r="E26" s="16">
        <v>115849.8</v>
      </c>
      <c r="F26" s="15">
        <f t="shared" si="5"/>
        <v>199827.58000000002</v>
      </c>
      <c r="G26" s="16">
        <v>148312.34</v>
      </c>
      <c r="H26" s="16">
        <v>36978.38</v>
      </c>
      <c r="I26" s="16">
        <f t="shared" si="6"/>
        <v>51515.24000000002</v>
      </c>
    </row>
    <row r="27" spans="2:9" ht="13.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3.5">
      <c r="B28" s="13" t="s">
        <v>29</v>
      </c>
      <c r="C28" s="11"/>
      <c r="D28" s="15">
        <v>2685936.04</v>
      </c>
      <c r="E28" s="16">
        <v>-8136.02</v>
      </c>
      <c r="F28" s="15">
        <f t="shared" si="5"/>
        <v>2677800.02</v>
      </c>
      <c r="G28" s="16">
        <v>620211.3</v>
      </c>
      <c r="H28" s="16">
        <v>596066.72</v>
      </c>
      <c r="I28" s="16">
        <f t="shared" si="6"/>
        <v>2057588.72</v>
      </c>
    </row>
    <row r="29" spans="2:9" ht="13.5">
      <c r="B29" s="3" t="s">
        <v>30</v>
      </c>
      <c r="C29" s="9"/>
      <c r="D29" s="15">
        <f aca="true" t="shared" si="7" ref="D29:I29">SUM(D30:D38)</f>
        <v>41409854.61</v>
      </c>
      <c r="E29" s="15">
        <f t="shared" si="7"/>
        <v>3564263.9000000004</v>
      </c>
      <c r="F29" s="15">
        <f t="shared" si="7"/>
        <v>44974118.51</v>
      </c>
      <c r="G29" s="15">
        <f t="shared" si="7"/>
        <v>15472019.979999999</v>
      </c>
      <c r="H29" s="15">
        <f t="shared" si="7"/>
        <v>15439164.609999998</v>
      </c>
      <c r="I29" s="15">
        <f t="shared" si="7"/>
        <v>29502098.53</v>
      </c>
    </row>
    <row r="30" spans="2:9" ht="13.5">
      <c r="B30" s="13" t="s">
        <v>31</v>
      </c>
      <c r="C30" s="11"/>
      <c r="D30" s="15">
        <v>10478905.37</v>
      </c>
      <c r="E30" s="16">
        <v>4095342.2</v>
      </c>
      <c r="F30" s="15">
        <f aca="true" t="shared" si="8" ref="F30:F38">D30+E30</f>
        <v>14574247.57</v>
      </c>
      <c r="G30" s="16">
        <v>6676120.96</v>
      </c>
      <c r="H30" s="16">
        <v>6676120.96</v>
      </c>
      <c r="I30" s="16">
        <f t="shared" si="6"/>
        <v>7898126.61</v>
      </c>
    </row>
    <row r="31" spans="2:9" ht="13.5">
      <c r="B31" s="13" t="s">
        <v>32</v>
      </c>
      <c r="C31" s="11"/>
      <c r="D31" s="15">
        <v>995251.52</v>
      </c>
      <c r="E31" s="16">
        <v>-211476.32</v>
      </c>
      <c r="F31" s="15">
        <f t="shared" si="8"/>
        <v>783775.2</v>
      </c>
      <c r="G31" s="16">
        <v>152482</v>
      </c>
      <c r="H31" s="16">
        <v>152482</v>
      </c>
      <c r="I31" s="16">
        <f t="shared" si="6"/>
        <v>631293.2</v>
      </c>
    </row>
    <row r="32" spans="2:9" ht="13.5">
      <c r="B32" s="13" t="s">
        <v>33</v>
      </c>
      <c r="C32" s="11"/>
      <c r="D32" s="15">
        <v>2618791.99</v>
      </c>
      <c r="E32" s="16">
        <v>-37440</v>
      </c>
      <c r="F32" s="15">
        <f t="shared" si="8"/>
        <v>2581351.99</v>
      </c>
      <c r="G32" s="16">
        <v>410217.56</v>
      </c>
      <c r="H32" s="16">
        <v>410217.56</v>
      </c>
      <c r="I32" s="16">
        <f t="shared" si="6"/>
        <v>2171134.43</v>
      </c>
    </row>
    <row r="33" spans="2:9" ht="13.5">
      <c r="B33" s="13" t="s">
        <v>34</v>
      </c>
      <c r="C33" s="11"/>
      <c r="D33" s="15">
        <v>411610.26</v>
      </c>
      <c r="E33" s="16">
        <v>-13925.17</v>
      </c>
      <c r="F33" s="15">
        <f t="shared" si="8"/>
        <v>397685.09</v>
      </c>
      <c r="G33" s="16">
        <v>323492.76</v>
      </c>
      <c r="H33" s="16">
        <v>323492.76</v>
      </c>
      <c r="I33" s="16">
        <f t="shared" si="6"/>
        <v>74192.33000000002</v>
      </c>
    </row>
    <row r="34" spans="2:9" ht="13.5">
      <c r="B34" s="13" t="s">
        <v>35</v>
      </c>
      <c r="C34" s="11"/>
      <c r="D34" s="15">
        <v>3052353.44</v>
      </c>
      <c r="E34" s="16">
        <v>-18600.65</v>
      </c>
      <c r="F34" s="15">
        <f t="shared" si="8"/>
        <v>3033752.79</v>
      </c>
      <c r="G34" s="16">
        <v>1263019.21</v>
      </c>
      <c r="H34" s="16">
        <v>1240906.61</v>
      </c>
      <c r="I34" s="16">
        <f t="shared" si="6"/>
        <v>1770733.58</v>
      </c>
    </row>
    <row r="35" spans="2:9" ht="13.5">
      <c r="B35" s="13" t="s">
        <v>36</v>
      </c>
      <c r="C35" s="11"/>
      <c r="D35" s="15">
        <v>16035.68</v>
      </c>
      <c r="E35" s="16">
        <v>24625.36</v>
      </c>
      <c r="F35" s="15">
        <f t="shared" si="8"/>
        <v>40661.04</v>
      </c>
      <c r="G35" s="16">
        <v>37269.36</v>
      </c>
      <c r="H35" s="16">
        <v>37269.36</v>
      </c>
      <c r="I35" s="16">
        <f t="shared" si="6"/>
        <v>3391.6800000000003</v>
      </c>
    </row>
    <row r="36" spans="2:9" ht="13.5">
      <c r="B36" s="13" t="s">
        <v>37</v>
      </c>
      <c r="C36" s="11"/>
      <c r="D36" s="15">
        <v>170000</v>
      </c>
      <c r="E36" s="16">
        <v>71777</v>
      </c>
      <c r="F36" s="15">
        <f t="shared" si="8"/>
        <v>241777</v>
      </c>
      <c r="G36" s="16">
        <v>45693.26</v>
      </c>
      <c r="H36" s="16">
        <v>45693.26</v>
      </c>
      <c r="I36" s="16">
        <f t="shared" si="6"/>
        <v>196083.74</v>
      </c>
    </row>
    <row r="37" spans="2:9" ht="13.5">
      <c r="B37" s="13" t="s">
        <v>38</v>
      </c>
      <c r="C37" s="11"/>
      <c r="D37" s="15">
        <v>21904477.36</v>
      </c>
      <c r="E37" s="16">
        <v>-317928.8</v>
      </c>
      <c r="F37" s="15">
        <f t="shared" si="8"/>
        <v>21586548.56</v>
      </c>
      <c r="G37" s="16">
        <v>6014209.54</v>
      </c>
      <c r="H37" s="16">
        <v>6003466.77</v>
      </c>
      <c r="I37" s="16">
        <f t="shared" si="6"/>
        <v>15572339.02</v>
      </c>
    </row>
    <row r="38" spans="2:9" ht="13.5">
      <c r="B38" s="13" t="s">
        <v>39</v>
      </c>
      <c r="C38" s="11"/>
      <c r="D38" s="15">
        <v>1762428.99</v>
      </c>
      <c r="E38" s="16">
        <v>-28109.72</v>
      </c>
      <c r="F38" s="15">
        <f t="shared" si="8"/>
        <v>1734319.27</v>
      </c>
      <c r="G38" s="16">
        <v>549515.33</v>
      </c>
      <c r="H38" s="16">
        <v>549515.33</v>
      </c>
      <c r="I38" s="16">
        <f t="shared" si="6"/>
        <v>1184803.94</v>
      </c>
    </row>
    <row r="39" spans="2:9" ht="25.5" customHeight="1">
      <c r="B39" s="37" t="s">
        <v>40</v>
      </c>
      <c r="C39" s="38"/>
      <c r="D39" s="15">
        <f aca="true" t="shared" si="9" ref="D39:I39">SUM(D40:D48)</f>
        <v>24657797.05</v>
      </c>
      <c r="E39" s="15">
        <f t="shared" si="9"/>
        <v>-4177858.32</v>
      </c>
      <c r="F39" s="15">
        <f>SUM(F40:F48)</f>
        <v>20479938.73</v>
      </c>
      <c r="G39" s="15">
        <f t="shared" si="9"/>
        <v>8721601.879999999</v>
      </c>
      <c r="H39" s="15">
        <f t="shared" si="9"/>
        <v>8714206.879999999</v>
      </c>
      <c r="I39" s="15">
        <f t="shared" si="9"/>
        <v>11758336.850000001</v>
      </c>
    </row>
    <row r="40" spans="2:9" ht="13.5">
      <c r="B40" s="13" t="s">
        <v>41</v>
      </c>
      <c r="C40" s="11"/>
      <c r="D40" s="15">
        <v>4850000</v>
      </c>
      <c r="E40" s="16">
        <v>-4000000</v>
      </c>
      <c r="F40" s="15">
        <f>D40+E40</f>
        <v>850000</v>
      </c>
      <c r="G40" s="16">
        <v>0</v>
      </c>
      <c r="H40" s="16">
        <v>0</v>
      </c>
      <c r="I40" s="16">
        <f t="shared" si="6"/>
        <v>850000</v>
      </c>
    </row>
    <row r="41" spans="2:9" ht="13.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3.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3.5">
      <c r="B43" s="13" t="s">
        <v>44</v>
      </c>
      <c r="C43" s="11"/>
      <c r="D43" s="15">
        <v>11807797.05</v>
      </c>
      <c r="E43" s="16">
        <v>-177858.32</v>
      </c>
      <c r="F43" s="15">
        <f t="shared" si="10"/>
        <v>11629938.73</v>
      </c>
      <c r="G43" s="16">
        <v>5088541.18</v>
      </c>
      <c r="H43" s="16">
        <v>5081146.18</v>
      </c>
      <c r="I43" s="16">
        <f t="shared" si="6"/>
        <v>6541397.550000001</v>
      </c>
    </row>
    <row r="44" spans="2:9" ht="13.5">
      <c r="B44" s="13" t="s">
        <v>45</v>
      </c>
      <c r="C44" s="11"/>
      <c r="D44" s="15">
        <v>8000000</v>
      </c>
      <c r="E44" s="16">
        <v>0</v>
      </c>
      <c r="F44" s="15">
        <f t="shared" si="10"/>
        <v>8000000</v>
      </c>
      <c r="G44" s="16">
        <v>3633060.7</v>
      </c>
      <c r="H44" s="16">
        <v>3633060.7</v>
      </c>
      <c r="I44" s="16">
        <f t="shared" si="6"/>
        <v>4366939.3</v>
      </c>
    </row>
    <row r="45" spans="2:9" ht="13.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3.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3.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3.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3.5">
      <c r="B49" s="37" t="s">
        <v>50</v>
      </c>
      <c r="C49" s="38"/>
      <c r="D49" s="15">
        <f aca="true" t="shared" si="11" ref="D49:I49">SUM(D50:D58)</f>
        <v>8580782.09</v>
      </c>
      <c r="E49" s="15">
        <f t="shared" si="11"/>
        <v>49199.07</v>
      </c>
      <c r="F49" s="15">
        <f t="shared" si="11"/>
        <v>8629981.160000002</v>
      </c>
      <c r="G49" s="15">
        <f t="shared" si="11"/>
        <v>156772.05</v>
      </c>
      <c r="H49" s="15">
        <f t="shared" si="11"/>
        <v>146981.05</v>
      </c>
      <c r="I49" s="15">
        <f t="shared" si="11"/>
        <v>8473209.110000001</v>
      </c>
    </row>
    <row r="50" spans="2:9" ht="13.5">
      <c r="B50" s="13" t="s">
        <v>51</v>
      </c>
      <c r="C50" s="11"/>
      <c r="D50" s="15">
        <v>222671.82</v>
      </c>
      <c r="E50" s="16">
        <v>443.88</v>
      </c>
      <c r="F50" s="15">
        <f t="shared" si="10"/>
        <v>223115.7</v>
      </c>
      <c r="G50" s="16">
        <v>62671.6</v>
      </c>
      <c r="H50" s="16">
        <v>52880.6</v>
      </c>
      <c r="I50" s="16">
        <f t="shared" si="6"/>
        <v>160444.1</v>
      </c>
    </row>
    <row r="51" spans="2:9" ht="13.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3.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3.5">
      <c r="B53" s="13" t="s">
        <v>54</v>
      </c>
      <c r="C53" s="11"/>
      <c r="D53" s="15">
        <v>8180039.28</v>
      </c>
      <c r="E53" s="16">
        <v>0</v>
      </c>
      <c r="F53" s="15">
        <f t="shared" si="10"/>
        <v>8180039.28</v>
      </c>
      <c r="G53" s="16">
        <v>0</v>
      </c>
      <c r="H53" s="16">
        <v>0</v>
      </c>
      <c r="I53" s="16">
        <f t="shared" si="6"/>
        <v>8180039.28</v>
      </c>
    </row>
    <row r="54" spans="2:9" ht="13.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3.5">
      <c r="B55" s="13" t="s">
        <v>56</v>
      </c>
      <c r="C55" s="11"/>
      <c r="D55" s="15">
        <v>165796.19</v>
      </c>
      <c r="E55" s="16">
        <v>48755.19</v>
      </c>
      <c r="F55" s="15">
        <f t="shared" si="10"/>
        <v>214551.38</v>
      </c>
      <c r="G55" s="16">
        <v>94100.45</v>
      </c>
      <c r="H55" s="16">
        <v>94100.45</v>
      </c>
      <c r="I55" s="16">
        <f t="shared" si="6"/>
        <v>120450.93000000001</v>
      </c>
    </row>
    <row r="56" spans="2:9" ht="13.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3.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3.5">
      <c r="B58" s="13" t="s">
        <v>59</v>
      </c>
      <c r="C58" s="11"/>
      <c r="D58" s="15">
        <v>12274.8</v>
      </c>
      <c r="E58" s="16">
        <v>0</v>
      </c>
      <c r="F58" s="15">
        <f t="shared" si="10"/>
        <v>12274.8</v>
      </c>
      <c r="G58" s="16">
        <v>0</v>
      </c>
      <c r="H58" s="16">
        <v>0</v>
      </c>
      <c r="I58" s="16">
        <f t="shared" si="6"/>
        <v>12274.8</v>
      </c>
    </row>
    <row r="59" spans="2:9" ht="13.5">
      <c r="B59" s="3" t="s">
        <v>60</v>
      </c>
      <c r="C59" s="9"/>
      <c r="D59" s="15">
        <f>SUM(D60:D62)</f>
        <v>4420000</v>
      </c>
      <c r="E59" s="15">
        <f>SUM(E60:E62)</f>
        <v>1303844.16</v>
      </c>
      <c r="F59" s="15">
        <f>SUM(F60:F62)</f>
        <v>5723844.16</v>
      </c>
      <c r="G59" s="15">
        <f>SUM(G60:G62)</f>
        <v>1303844.12</v>
      </c>
      <c r="H59" s="15">
        <f>SUM(H60:H62)</f>
        <v>1303844.12</v>
      </c>
      <c r="I59" s="16">
        <f t="shared" si="6"/>
        <v>4420000.04</v>
      </c>
    </row>
    <row r="60" spans="2:9" ht="13.5">
      <c r="B60" s="13" t="s">
        <v>61</v>
      </c>
      <c r="C60" s="11"/>
      <c r="D60" s="15">
        <v>4420000</v>
      </c>
      <c r="E60" s="16">
        <v>0</v>
      </c>
      <c r="F60" s="15">
        <f t="shared" si="10"/>
        <v>4420000</v>
      </c>
      <c r="G60" s="16">
        <v>0</v>
      </c>
      <c r="H60" s="16">
        <v>0</v>
      </c>
      <c r="I60" s="16">
        <f t="shared" si="6"/>
        <v>4420000</v>
      </c>
    </row>
    <row r="61" spans="2:9" ht="13.5">
      <c r="B61" s="13" t="s">
        <v>62</v>
      </c>
      <c r="C61" s="11"/>
      <c r="D61" s="15">
        <v>0</v>
      </c>
      <c r="E61" s="16">
        <v>1303844.16</v>
      </c>
      <c r="F61" s="15">
        <f t="shared" si="10"/>
        <v>1303844.16</v>
      </c>
      <c r="G61" s="16">
        <v>1303844.12</v>
      </c>
      <c r="H61" s="16">
        <v>1303844.12</v>
      </c>
      <c r="I61" s="16">
        <f t="shared" si="6"/>
        <v>0.03999999980442226</v>
      </c>
    </row>
    <row r="62" spans="2:9" ht="13.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3.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3.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3.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3.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3.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3.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3.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3.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3.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3.5">
      <c r="B72" s="3" t="s">
        <v>73</v>
      </c>
      <c r="C72" s="9"/>
      <c r="D72" s="15">
        <f>SUM(D73:D75)</f>
        <v>8000000</v>
      </c>
      <c r="E72" s="15">
        <f>SUM(E73:E75)</f>
        <v>0</v>
      </c>
      <c r="F72" s="15">
        <f>SUM(F73:F75)</f>
        <v>8000000</v>
      </c>
      <c r="G72" s="15">
        <f>SUM(G73:G75)</f>
        <v>0</v>
      </c>
      <c r="H72" s="15">
        <f>SUM(H73:H75)</f>
        <v>0</v>
      </c>
      <c r="I72" s="16">
        <f t="shared" si="6"/>
        <v>8000000</v>
      </c>
    </row>
    <row r="73" spans="2:9" ht="13.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3.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3.5">
      <c r="B75" s="13" t="s">
        <v>76</v>
      </c>
      <c r="C75" s="11"/>
      <c r="D75" s="15">
        <v>8000000</v>
      </c>
      <c r="E75" s="16">
        <v>0</v>
      </c>
      <c r="F75" s="15">
        <f t="shared" si="10"/>
        <v>8000000</v>
      </c>
      <c r="G75" s="16">
        <v>0</v>
      </c>
      <c r="H75" s="16">
        <v>0</v>
      </c>
      <c r="I75" s="16">
        <f t="shared" si="6"/>
        <v>8000000</v>
      </c>
    </row>
    <row r="76" spans="2:9" ht="13.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3.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3.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3.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3.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3.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3.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3.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3.5">
      <c r="B84" s="22"/>
      <c r="C84" s="23"/>
      <c r="D84" s="24"/>
      <c r="E84" s="25"/>
      <c r="F84" s="25"/>
      <c r="G84" s="25"/>
      <c r="H84" s="25"/>
      <c r="I84" s="25"/>
    </row>
    <row r="85" spans="2:9" ht="13.5">
      <c r="B85" s="19" t="s">
        <v>85</v>
      </c>
      <c r="C85" s="20"/>
      <c r="D85" s="21">
        <f aca="true" t="shared" si="12" ref="D85:I85">D86+D104+D94+D114+D124+D134+D138+D147+D151</f>
        <v>92002000.11</v>
      </c>
      <c r="E85" s="21">
        <f>E86+E104+E94+E114+E124+E134+E138+E147+E151</f>
        <v>-17378381.09</v>
      </c>
      <c r="F85" s="21">
        <f t="shared" si="12"/>
        <v>74623619.02</v>
      </c>
      <c r="G85" s="21">
        <f>G86+G104+G94+G114+G124+G134+G138+G147+G151</f>
        <v>16383092.75</v>
      </c>
      <c r="H85" s="21">
        <f>H86+H104+H94+H114+H124+H134+H138+H147+H151</f>
        <v>15921619.26</v>
      </c>
      <c r="I85" s="21">
        <f t="shared" si="12"/>
        <v>58240526.269999996</v>
      </c>
    </row>
    <row r="86" spans="2:9" ht="13.5">
      <c r="B86" s="3" t="s">
        <v>12</v>
      </c>
      <c r="C86" s="9"/>
      <c r="D86" s="15">
        <f>SUM(D87:D93)</f>
        <v>29027460</v>
      </c>
      <c r="E86" s="15">
        <f>SUM(E87:E93)</f>
        <v>0</v>
      </c>
      <c r="F86" s="15">
        <f>SUM(F87:F93)</f>
        <v>29027460</v>
      </c>
      <c r="G86" s="15">
        <f>SUM(G87:G93)</f>
        <v>11175617.35</v>
      </c>
      <c r="H86" s="15">
        <f>SUM(H87:H93)</f>
        <v>11175617.35</v>
      </c>
      <c r="I86" s="16">
        <f aca="true" t="shared" si="13" ref="I86:I149">F86-G86</f>
        <v>17851842.65</v>
      </c>
    </row>
    <row r="87" spans="2:9" ht="13.5">
      <c r="B87" s="13" t="s">
        <v>13</v>
      </c>
      <c r="C87" s="11"/>
      <c r="D87" s="15">
        <v>17720379.56</v>
      </c>
      <c r="E87" s="16">
        <v>-41300</v>
      </c>
      <c r="F87" s="15">
        <f aca="true" t="shared" si="14" ref="F87:F103">D87+E87</f>
        <v>17679079.56</v>
      </c>
      <c r="G87" s="16">
        <v>8858046.43</v>
      </c>
      <c r="H87" s="16">
        <v>8858046.43</v>
      </c>
      <c r="I87" s="16">
        <f t="shared" si="13"/>
        <v>8821033.129999999</v>
      </c>
    </row>
    <row r="88" spans="2:9" ht="13.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3.5">
      <c r="B89" s="13" t="s">
        <v>15</v>
      </c>
      <c r="C89" s="11"/>
      <c r="D89" s="15">
        <v>3840677.39</v>
      </c>
      <c r="E89" s="16">
        <v>0</v>
      </c>
      <c r="F89" s="15">
        <f t="shared" si="14"/>
        <v>3840677.39</v>
      </c>
      <c r="G89" s="16">
        <v>159887.74</v>
      </c>
      <c r="H89" s="16">
        <v>159887.74</v>
      </c>
      <c r="I89" s="16">
        <f t="shared" si="13"/>
        <v>3680789.6500000004</v>
      </c>
    </row>
    <row r="90" spans="2:9" ht="13.5">
      <c r="B90" s="13" t="s">
        <v>16</v>
      </c>
      <c r="C90" s="11"/>
      <c r="D90" s="15">
        <v>6221200</v>
      </c>
      <c r="E90" s="16">
        <v>0</v>
      </c>
      <c r="F90" s="15">
        <f t="shared" si="14"/>
        <v>6221200</v>
      </c>
      <c r="G90" s="16">
        <v>1917519.57</v>
      </c>
      <c r="H90" s="16">
        <v>1917519.57</v>
      </c>
      <c r="I90" s="16">
        <f t="shared" si="13"/>
        <v>4303680.43</v>
      </c>
    </row>
    <row r="91" spans="2:9" ht="13.5">
      <c r="B91" s="13" t="s">
        <v>17</v>
      </c>
      <c r="C91" s="11"/>
      <c r="D91" s="15">
        <v>1245203.05</v>
      </c>
      <c r="E91" s="16">
        <v>0</v>
      </c>
      <c r="F91" s="15">
        <f t="shared" si="14"/>
        <v>1245203.05</v>
      </c>
      <c r="G91" s="16">
        <v>198863.61</v>
      </c>
      <c r="H91" s="16">
        <v>198863.61</v>
      </c>
      <c r="I91" s="16">
        <f t="shared" si="13"/>
        <v>1046339.4400000001</v>
      </c>
    </row>
    <row r="92" spans="2:9" ht="13.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3.5">
      <c r="B93" s="13" t="s">
        <v>19</v>
      </c>
      <c r="C93" s="11"/>
      <c r="D93" s="15">
        <v>0</v>
      </c>
      <c r="E93" s="16">
        <v>41300</v>
      </c>
      <c r="F93" s="15">
        <f t="shared" si="14"/>
        <v>41300</v>
      </c>
      <c r="G93" s="16">
        <v>41300</v>
      </c>
      <c r="H93" s="16">
        <v>41300</v>
      </c>
      <c r="I93" s="16">
        <f t="shared" si="13"/>
        <v>0</v>
      </c>
    </row>
    <row r="94" spans="2:9" ht="13.5">
      <c r="B94" s="3" t="s">
        <v>20</v>
      </c>
      <c r="C94" s="9"/>
      <c r="D94" s="15">
        <f>SUM(D95:D103)</f>
        <v>8398651.850000001</v>
      </c>
      <c r="E94" s="15">
        <f>SUM(E95:E103)</f>
        <v>9029.169999999984</v>
      </c>
      <c r="F94" s="15">
        <f>SUM(F95:F103)</f>
        <v>8407681.02</v>
      </c>
      <c r="G94" s="15">
        <f>SUM(G95:G103)</f>
        <v>1871106.7200000002</v>
      </c>
      <c r="H94" s="15">
        <f>SUM(H95:H103)</f>
        <v>1684633.2400000002</v>
      </c>
      <c r="I94" s="16">
        <f t="shared" si="13"/>
        <v>6536574.299999999</v>
      </c>
    </row>
    <row r="95" spans="2:9" ht="13.5">
      <c r="B95" s="13" t="s">
        <v>21</v>
      </c>
      <c r="C95" s="11"/>
      <c r="D95" s="15">
        <v>142372.71</v>
      </c>
      <c r="E95" s="16">
        <v>15138.15</v>
      </c>
      <c r="F95" s="15">
        <f t="shared" si="14"/>
        <v>157510.86</v>
      </c>
      <c r="G95" s="16">
        <v>63317.57</v>
      </c>
      <c r="H95" s="16">
        <v>63074.18</v>
      </c>
      <c r="I95" s="16">
        <f t="shared" si="13"/>
        <v>94193.28999999998</v>
      </c>
    </row>
    <row r="96" spans="2:9" ht="13.5">
      <c r="B96" s="13" t="s">
        <v>22</v>
      </c>
      <c r="C96" s="11"/>
      <c r="D96" s="15">
        <v>92609.74</v>
      </c>
      <c r="E96" s="16">
        <v>93016.02</v>
      </c>
      <c r="F96" s="15">
        <f t="shared" si="14"/>
        <v>185625.76</v>
      </c>
      <c r="G96" s="16">
        <v>83208.42</v>
      </c>
      <c r="H96" s="16">
        <v>82522.42</v>
      </c>
      <c r="I96" s="16">
        <f t="shared" si="13"/>
        <v>102417.34000000001</v>
      </c>
    </row>
    <row r="97" spans="2:9" ht="13.5">
      <c r="B97" s="13" t="s">
        <v>23</v>
      </c>
      <c r="C97" s="11"/>
      <c r="D97" s="15">
        <v>1518.99</v>
      </c>
      <c r="E97" s="16">
        <v>0</v>
      </c>
      <c r="F97" s="15">
        <f t="shared" si="14"/>
        <v>1518.99</v>
      </c>
      <c r="G97" s="16">
        <v>0</v>
      </c>
      <c r="H97" s="16">
        <v>0</v>
      </c>
      <c r="I97" s="16">
        <f t="shared" si="13"/>
        <v>1518.99</v>
      </c>
    </row>
    <row r="98" spans="2:9" ht="13.5">
      <c r="B98" s="13" t="s">
        <v>24</v>
      </c>
      <c r="C98" s="11"/>
      <c r="D98" s="15">
        <v>4035707.18</v>
      </c>
      <c r="E98" s="16">
        <v>-252499.75</v>
      </c>
      <c r="F98" s="15">
        <f t="shared" si="14"/>
        <v>3783207.43</v>
      </c>
      <c r="G98" s="16">
        <v>21863.96</v>
      </c>
      <c r="H98" s="16">
        <v>8987.96</v>
      </c>
      <c r="I98" s="16">
        <f t="shared" si="13"/>
        <v>3761343.47</v>
      </c>
    </row>
    <row r="99" spans="2:9" ht="13.5">
      <c r="B99" s="13" t="s">
        <v>25</v>
      </c>
      <c r="C99" s="11"/>
      <c r="D99" s="15">
        <v>25000</v>
      </c>
      <c r="E99" s="16">
        <v>0</v>
      </c>
      <c r="F99" s="15">
        <f t="shared" si="14"/>
        <v>25000</v>
      </c>
      <c r="G99" s="16">
        <v>0</v>
      </c>
      <c r="H99" s="16">
        <v>0</v>
      </c>
      <c r="I99" s="16">
        <f t="shared" si="13"/>
        <v>25000</v>
      </c>
    </row>
    <row r="100" spans="2:9" ht="13.5">
      <c r="B100" s="13" t="s">
        <v>26</v>
      </c>
      <c r="C100" s="11"/>
      <c r="D100" s="15">
        <v>3054775.77</v>
      </c>
      <c r="E100" s="16">
        <v>18850</v>
      </c>
      <c r="F100" s="15">
        <f t="shared" si="14"/>
        <v>3073625.77</v>
      </c>
      <c r="G100" s="16">
        <v>1216161.6</v>
      </c>
      <c r="H100" s="16">
        <v>1060811.44</v>
      </c>
      <c r="I100" s="16">
        <f t="shared" si="13"/>
        <v>1857464.17</v>
      </c>
    </row>
    <row r="101" spans="2:9" ht="13.5">
      <c r="B101" s="13" t="s">
        <v>27</v>
      </c>
      <c r="C101" s="11"/>
      <c r="D101" s="15">
        <v>20000</v>
      </c>
      <c r="E101" s="16">
        <v>8551</v>
      </c>
      <c r="F101" s="15">
        <f t="shared" si="14"/>
        <v>28551</v>
      </c>
      <c r="G101" s="16">
        <v>7969.59</v>
      </c>
      <c r="H101" s="16">
        <v>4550.1</v>
      </c>
      <c r="I101" s="16">
        <f t="shared" si="13"/>
        <v>20581.41</v>
      </c>
    </row>
    <row r="102" spans="2:9" ht="13.5">
      <c r="B102" s="13" t="s">
        <v>28</v>
      </c>
      <c r="C102" s="11"/>
      <c r="D102" s="15">
        <v>0</v>
      </c>
      <c r="E102" s="16">
        <v>123573.75</v>
      </c>
      <c r="F102" s="15">
        <f t="shared" si="14"/>
        <v>123573.75</v>
      </c>
      <c r="G102" s="16">
        <v>118933.55</v>
      </c>
      <c r="H102" s="16">
        <v>118933.55</v>
      </c>
      <c r="I102" s="16">
        <f t="shared" si="13"/>
        <v>4640.199999999997</v>
      </c>
    </row>
    <row r="103" spans="2:9" ht="13.5">
      <c r="B103" s="13" t="s">
        <v>29</v>
      </c>
      <c r="C103" s="11"/>
      <c r="D103" s="15">
        <v>1026667.46</v>
      </c>
      <c r="E103" s="16">
        <v>2400</v>
      </c>
      <c r="F103" s="15">
        <f t="shared" si="14"/>
        <v>1029067.46</v>
      </c>
      <c r="G103" s="16">
        <v>359652.03</v>
      </c>
      <c r="H103" s="16">
        <v>345753.59</v>
      </c>
      <c r="I103" s="16">
        <f t="shared" si="13"/>
        <v>669415.4299999999</v>
      </c>
    </row>
    <row r="104" spans="2:9" ht="13.5">
      <c r="B104" s="3" t="s">
        <v>30</v>
      </c>
      <c r="C104" s="9"/>
      <c r="D104" s="15">
        <f>SUM(D105:D113)</f>
        <v>1748888.26</v>
      </c>
      <c r="E104" s="15">
        <f>SUM(E105:E113)</f>
        <v>1014293.65</v>
      </c>
      <c r="F104" s="15">
        <f>SUM(F105:F113)</f>
        <v>2763181.91</v>
      </c>
      <c r="G104" s="15">
        <f>SUM(G105:G113)</f>
        <v>1140094.26</v>
      </c>
      <c r="H104" s="15">
        <f>SUM(H105:H113)</f>
        <v>865094.25</v>
      </c>
      <c r="I104" s="16">
        <f t="shared" si="13"/>
        <v>1623087.6500000001</v>
      </c>
    </row>
    <row r="105" spans="2:9" ht="13.5">
      <c r="B105" s="13" t="s">
        <v>31</v>
      </c>
      <c r="C105" s="11"/>
      <c r="D105" s="15">
        <v>413234.35</v>
      </c>
      <c r="E105" s="16">
        <v>-63000</v>
      </c>
      <c r="F105" s="16">
        <f>D105+E105</f>
        <v>350234.35</v>
      </c>
      <c r="G105" s="16">
        <v>121185.92</v>
      </c>
      <c r="H105" s="16">
        <v>121185.92</v>
      </c>
      <c r="I105" s="16">
        <f t="shared" si="13"/>
        <v>229048.43</v>
      </c>
    </row>
    <row r="106" spans="2:9" ht="13.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3.5">
      <c r="B107" s="13" t="s">
        <v>33</v>
      </c>
      <c r="C107" s="11"/>
      <c r="D107" s="15">
        <v>0</v>
      </c>
      <c r="E107" s="16">
        <v>947771.91</v>
      </c>
      <c r="F107" s="16">
        <f t="shared" si="15"/>
        <v>947771.91</v>
      </c>
      <c r="G107" s="16">
        <v>275000.01</v>
      </c>
      <c r="H107" s="16">
        <v>0</v>
      </c>
      <c r="I107" s="16">
        <f t="shared" si="13"/>
        <v>672771.9</v>
      </c>
    </row>
    <row r="108" spans="2:9" ht="13.5">
      <c r="B108" s="13" t="s">
        <v>34</v>
      </c>
      <c r="C108" s="11"/>
      <c r="D108" s="15">
        <v>510972.05</v>
      </c>
      <c r="E108" s="16">
        <v>-103878.15</v>
      </c>
      <c r="F108" s="16">
        <f t="shared" si="15"/>
        <v>407093.9</v>
      </c>
      <c r="G108" s="16">
        <v>328258.23</v>
      </c>
      <c r="H108" s="16">
        <v>328258.23</v>
      </c>
      <c r="I108" s="16">
        <f t="shared" si="13"/>
        <v>78835.67000000004</v>
      </c>
    </row>
    <row r="109" spans="2:9" ht="13.5">
      <c r="B109" s="13" t="s">
        <v>35</v>
      </c>
      <c r="C109" s="11"/>
      <c r="D109" s="15">
        <v>280000</v>
      </c>
      <c r="E109" s="16">
        <v>233400</v>
      </c>
      <c r="F109" s="16">
        <f t="shared" si="15"/>
        <v>513400</v>
      </c>
      <c r="G109" s="16">
        <v>200092.55</v>
      </c>
      <c r="H109" s="16">
        <v>200092.55</v>
      </c>
      <c r="I109" s="16">
        <f t="shared" si="13"/>
        <v>313307.45</v>
      </c>
    </row>
    <row r="110" spans="2:9" ht="13.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3.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3.5">
      <c r="B112" s="13" t="s">
        <v>38</v>
      </c>
      <c r="C112" s="11"/>
      <c r="D112" s="15">
        <v>13081.07</v>
      </c>
      <c r="E112" s="16">
        <v>-2610</v>
      </c>
      <c r="F112" s="16">
        <f t="shared" si="15"/>
        <v>10471.07</v>
      </c>
      <c r="G112" s="16">
        <v>0</v>
      </c>
      <c r="H112" s="16">
        <v>0</v>
      </c>
      <c r="I112" s="16">
        <f t="shared" si="13"/>
        <v>10471.07</v>
      </c>
    </row>
    <row r="113" spans="2:9" ht="13.5">
      <c r="B113" s="13" t="s">
        <v>39</v>
      </c>
      <c r="C113" s="11"/>
      <c r="D113" s="15">
        <v>531600.79</v>
      </c>
      <c r="E113" s="16">
        <v>2609.89</v>
      </c>
      <c r="F113" s="16">
        <f t="shared" si="15"/>
        <v>534210.68</v>
      </c>
      <c r="G113" s="16">
        <v>215557.55</v>
      </c>
      <c r="H113" s="16">
        <v>215557.55</v>
      </c>
      <c r="I113" s="16">
        <f t="shared" si="13"/>
        <v>318653.13000000006</v>
      </c>
    </row>
    <row r="114" spans="2:9" ht="25.5" customHeight="1">
      <c r="B114" s="37" t="s">
        <v>40</v>
      </c>
      <c r="C114" s="38"/>
      <c r="D114" s="15">
        <f>SUM(D115:D123)</f>
        <v>1000000</v>
      </c>
      <c r="E114" s="15">
        <f>SUM(E115:E123)</f>
        <v>0</v>
      </c>
      <c r="F114" s="15">
        <f>SUM(F115:F123)</f>
        <v>1000000</v>
      </c>
      <c r="G114" s="15">
        <f>SUM(G115:G123)</f>
        <v>439434</v>
      </c>
      <c r="H114" s="15">
        <f>SUM(H115:H123)</f>
        <v>439434</v>
      </c>
      <c r="I114" s="16">
        <f t="shared" si="13"/>
        <v>560566</v>
      </c>
    </row>
    <row r="115" spans="2:9" ht="13.5">
      <c r="B115" s="13" t="s">
        <v>41</v>
      </c>
      <c r="C115" s="11"/>
      <c r="D115" s="15">
        <v>1000000</v>
      </c>
      <c r="E115" s="16">
        <v>0</v>
      </c>
      <c r="F115" s="16">
        <f>D115+E115</f>
        <v>1000000</v>
      </c>
      <c r="G115" s="16">
        <v>439434</v>
      </c>
      <c r="H115" s="16">
        <v>439434</v>
      </c>
      <c r="I115" s="16">
        <f t="shared" si="13"/>
        <v>560566</v>
      </c>
    </row>
    <row r="116" spans="2:9" ht="13.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3.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3.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3.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3.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3.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3.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3.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3.5">
      <c r="B124" s="3" t="s">
        <v>50</v>
      </c>
      <c r="C124" s="9"/>
      <c r="D124" s="15">
        <f>SUM(D125:D133)</f>
        <v>2500000</v>
      </c>
      <c r="E124" s="15">
        <f>SUM(E125:E133)</f>
        <v>-219329</v>
      </c>
      <c r="F124" s="15">
        <f>SUM(F125:F133)</f>
        <v>2280671</v>
      </c>
      <c r="G124" s="15">
        <f>SUM(G125:G133)</f>
        <v>1756840.42</v>
      </c>
      <c r="H124" s="15">
        <f>SUM(H125:H133)</f>
        <v>1756840.42</v>
      </c>
      <c r="I124" s="16">
        <f t="shared" si="13"/>
        <v>523830.5800000001</v>
      </c>
    </row>
    <row r="125" spans="2:9" ht="13.5">
      <c r="B125" s="13" t="s">
        <v>51</v>
      </c>
      <c r="C125" s="11"/>
      <c r="D125" s="15">
        <v>0</v>
      </c>
      <c r="E125" s="16">
        <v>75600</v>
      </c>
      <c r="F125" s="16">
        <f>D125+E125</f>
        <v>75600</v>
      </c>
      <c r="G125" s="16">
        <v>75590.42</v>
      </c>
      <c r="H125" s="16">
        <v>75590.42</v>
      </c>
      <c r="I125" s="16">
        <f t="shared" si="13"/>
        <v>9.580000000001746</v>
      </c>
    </row>
    <row r="126" spans="2:9" ht="13.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3.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3.5">
      <c r="B128" s="13" t="s">
        <v>54</v>
      </c>
      <c r="C128" s="11"/>
      <c r="D128" s="15">
        <v>2500000</v>
      </c>
      <c r="E128" s="16">
        <v>-325755</v>
      </c>
      <c r="F128" s="16">
        <f t="shared" si="17"/>
        <v>2174245</v>
      </c>
      <c r="G128" s="16">
        <v>1670400</v>
      </c>
      <c r="H128" s="16">
        <v>1670400</v>
      </c>
      <c r="I128" s="16">
        <f t="shared" si="13"/>
        <v>503845</v>
      </c>
    </row>
    <row r="129" spans="2:9" ht="13.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3.5">
      <c r="B130" s="13" t="s">
        <v>56</v>
      </c>
      <c r="C130" s="11"/>
      <c r="D130" s="15">
        <v>0</v>
      </c>
      <c r="E130" s="16">
        <v>30826</v>
      </c>
      <c r="F130" s="16">
        <f t="shared" si="17"/>
        <v>30826</v>
      </c>
      <c r="G130" s="16">
        <v>10850</v>
      </c>
      <c r="H130" s="16">
        <v>10850</v>
      </c>
      <c r="I130" s="16">
        <f t="shared" si="13"/>
        <v>19976</v>
      </c>
    </row>
    <row r="131" spans="2:9" ht="13.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3.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3.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3.5">
      <c r="B134" s="3" t="s">
        <v>60</v>
      </c>
      <c r="C134" s="9"/>
      <c r="D134" s="15">
        <f>SUM(D135:D137)</f>
        <v>49327000</v>
      </c>
      <c r="E134" s="15">
        <f>SUM(E135:E137)</f>
        <v>-18182374.91</v>
      </c>
      <c r="F134" s="15">
        <f>SUM(F135:F137)</f>
        <v>31144625.09</v>
      </c>
      <c r="G134" s="15">
        <f>SUM(G135:G137)</f>
        <v>0</v>
      </c>
      <c r="H134" s="15">
        <f>SUM(H135:H137)</f>
        <v>0</v>
      </c>
      <c r="I134" s="16">
        <f t="shared" si="13"/>
        <v>31144625.09</v>
      </c>
    </row>
    <row r="135" spans="2:9" ht="13.5">
      <c r="B135" s="13" t="s">
        <v>61</v>
      </c>
      <c r="C135" s="11"/>
      <c r="D135" s="15">
        <v>48827000</v>
      </c>
      <c r="E135" s="16">
        <v>-18182374.91</v>
      </c>
      <c r="F135" s="16">
        <f>D135+E135</f>
        <v>30644625.09</v>
      </c>
      <c r="G135" s="16">
        <v>0</v>
      </c>
      <c r="H135" s="16">
        <v>0</v>
      </c>
      <c r="I135" s="16">
        <f t="shared" si="13"/>
        <v>30644625.09</v>
      </c>
    </row>
    <row r="136" spans="2:9" ht="13.5">
      <c r="B136" s="13" t="s">
        <v>62</v>
      </c>
      <c r="C136" s="11"/>
      <c r="D136" s="15">
        <v>500000</v>
      </c>
      <c r="E136" s="16">
        <v>0</v>
      </c>
      <c r="F136" s="16">
        <f>D136+E136</f>
        <v>500000</v>
      </c>
      <c r="G136" s="16">
        <v>0</v>
      </c>
      <c r="H136" s="16">
        <v>0</v>
      </c>
      <c r="I136" s="16">
        <f t="shared" si="13"/>
        <v>500000</v>
      </c>
    </row>
    <row r="137" spans="2:9" ht="13.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3.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3.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3.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3.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3.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3.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3.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3.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3.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3.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3.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3.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3.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3.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3.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3.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3.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3.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3.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3.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3.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3.5">
      <c r="B159" s="3"/>
      <c r="C159" s="9"/>
      <c r="D159" s="15"/>
      <c r="E159" s="16"/>
      <c r="F159" s="16"/>
      <c r="G159" s="16"/>
      <c r="H159" s="16"/>
      <c r="I159" s="16"/>
    </row>
    <row r="160" spans="2:9" ht="13.5">
      <c r="B160" s="4" t="s">
        <v>86</v>
      </c>
      <c r="C160" s="10"/>
      <c r="D160" s="14">
        <f aca="true" t="shared" si="21" ref="D160:I160">D10+D85</f>
        <v>280181676</v>
      </c>
      <c r="E160" s="14">
        <f t="shared" si="21"/>
        <v>-15900740.739999998</v>
      </c>
      <c r="F160" s="14">
        <f t="shared" si="21"/>
        <v>264280935.26</v>
      </c>
      <c r="G160" s="14">
        <f t="shared" si="21"/>
        <v>81357623.03999999</v>
      </c>
      <c r="H160" s="14">
        <f t="shared" si="21"/>
        <v>80487554.30999999</v>
      </c>
      <c r="I160" s="14">
        <f t="shared" si="21"/>
        <v>182923312.21999997</v>
      </c>
    </row>
    <row r="161" spans="2:9" ht="14.2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Catastro C</cp:lastModifiedBy>
  <cp:lastPrinted>2016-12-20T19:53:14Z</cp:lastPrinted>
  <dcterms:created xsi:type="dcterms:W3CDTF">2016-10-11T20:25:15Z</dcterms:created>
  <dcterms:modified xsi:type="dcterms:W3CDTF">2022-07-12T19:20:56Z</dcterms:modified>
  <cp:category/>
  <cp:version/>
  <cp:contentType/>
  <cp:contentStatus/>
</cp:coreProperties>
</file>