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<sst xmlns="http://schemas.openxmlformats.org/spreadsheetml/2006/main" count="162" uniqueCount="89">
  <si>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</si>
  <si>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</si>
  <si>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</si>
  <si>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</si>
  <si>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</si>
  <si>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</si>
  <si>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</si>
  <si>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</si>
  <si>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</si>
  <si>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</si>
  <si>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</si>
  <si>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</si>
  <si>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</si>
  <si>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</si>
  <si>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</si>
  <si>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</si>
  <si>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</si>
  <si>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</si>
  <si>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</si>
  <si>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</si>
  <si>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</si>
  <si>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</si>
  <si>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</si>
  <si>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</si>
  <si>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</si>
  <si>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</si>
  <si>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</si>
  <si>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</si>
  <si>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</si>
  <si>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</si>
  <si>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</si>
  <si>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</si>
  <si>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</si>
  <si>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</si>
  <si>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</si>
  <si>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</si>
  <si>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</si>
  <si>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</si>
  <si>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</si>
  <si>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</si>
  <si>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</si>
  <si>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</si>
  <si>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</si>
  <si>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</si>
  <si>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</si>
  <si>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</si>
  <si>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</si>
  <si>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</si>
  <si>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</si>
  <si>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</si>
  <si>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</si>
  <si>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</si>
  <si>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</si>
  <si>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</si>
  <si>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</si>
  <si>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</si>
  <si>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</si>
  <si>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</si>
  <si>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</si>
  <si>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</si>
  <si>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</si>
  <si>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</si>
  <si>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</si>
  <si>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</si>
  <si>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</si>
  <si>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</si>
  <si>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</si>
  <si>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</si>
  <si>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</si>
  <si>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</si>
  <si>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</si>
  <si>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</si>
  <si>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</si>
  <si>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</si>
  <si>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</si>
  <si>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</si>
  <si>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</si>
  <si>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</si>
  <si>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</si>
  <si>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</si>
  <si>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</si>
  <si>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</si>
  <si>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</si>
  <si>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</si>
  <si>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</si>
  <si>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</si>
  <si>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</si>
  <si>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Organismo Operador del Agua Potable, Alcantarillado y Saneamiento del Municipio de Rincón de Romos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</si>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</sst>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23797179.14</v>
      </c>
      <c r="E10" s="14">
        <f t="shared" si="0"/>
        <v>263381.2000000002</v>
      </c>
      <c r="F10" s="14">
        <f t="shared" si="0"/>
        <v>24060560.340000004</v>
      </c>
      <c r="G10" s="14">
        <f t="shared" si="0"/>
        <v>22519918.57</v>
      </c>
      <c r="H10" s="14">
        <f t="shared" si="0"/>
        <v>22128536.939999998</v>
      </c>
      <c r="I10" s="14">
        <f t="shared" si="0"/>
        <v>1540641.7699999986</v>
      </c>
    </row>
    <row r="11" spans="2:9" ht="12.75">
      <c r="B11" s="3" t="s">
        <v>12</v>
      </c>
      <c r="C11" s="9"/>
      <c r="D11" s="15">
        <f aca="true" t="shared" si="1" ref="D11:I11">SUM(D12:D18)</f>
        <v>14345122.57</v>
      </c>
      <c r="E11" s="15">
        <f t="shared" si="1"/>
        <v>22</v>
      </c>
      <c r="F11" s="15">
        <f t="shared" si="1"/>
        <v>14345144.57</v>
      </c>
      <c r="G11" s="15">
        <f t="shared" si="1"/>
        <v>5586710.73</v>
      </c>
      <c r="H11" s="15">
        <f t="shared" si="1"/>
        <v>5586710.73</v>
      </c>
      <c r="I11" s="15">
        <f t="shared" si="1"/>
        <v>8758433.84</v>
      </c>
    </row>
    <row r="12" spans="2:9" ht="12.75">
      <c r="B12" s="13" t="s">
        <v>13</v>
      </c>
      <c r="C12" s="11"/>
      <c r="D12" s="15">
        <v>6036000</v>
      </c>
      <c r="E12" s="16">
        <v>211560.95</v>
      </c>
      <c r="F12" s="16">
        <f>D12+E12</f>
        <v>6247560.95</v>
      </c>
      <c r="G12" s="16">
        <v>3588491.59</v>
      </c>
      <c r="H12" s="16">
        <v>3588491.59</v>
      </c>
      <c r="I12" s="16">
        <f>F12-G12</f>
        <v>2659069.3600000003</v>
      </c>
    </row>
    <row r="13" spans="2:9" ht="12.75">
      <c r="B13" s="13" t="s">
        <v>14</v>
      </c>
      <c r="C13" s="11"/>
      <c r="D13" s="15">
        <v>0</v>
      </c>
      <c r="E13" s="16">
        <v>242430</v>
      </c>
      <c r="F13" s="16">
        <f aca="true" t="shared" si="2" ref="F13:F18">D13+E13</f>
        <v>242430</v>
      </c>
      <c r="G13" s="16">
        <v>219145</v>
      </c>
      <c r="H13" s="16">
        <v>219145</v>
      </c>
      <c r="I13" s="16">
        <f aca="true" t="shared" si="3" ref="I13:I18">F13-G13</f>
        <v>23285</v>
      </c>
    </row>
    <row r="14" spans="2:9" ht="12.75">
      <c r="B14" s="13" t="s">
        <v>15</v>
      </c>
      <c r="C14" s="11"/>
      <c r="D14" s="15">
        <v>2638685.98</v>
      </c>
      <c r="E14" s="16">
        <v>1368733.28</v>
      </c>
      <c r="F14" s="16">
        <f t="shared" si="2"/>
        <v>4007419.26</v>
      </c>
      <c r="G14" s="16">
        <v>443350.94</v>
      </c>
      <c r="H14" s="16">
        <v>443350.94</v>
      </c>
      <c r="I14" s="16">
        <f t="shared" si="3"/>
        <v>3564068.32</v>
      </c>
    </row>
    <row r="15" spans="2:9" ht="12.75">
      <c r="B15" s="13" t="s">
        <v>16</v>
      </c>
      <c r="C15" s="11"/>
      <c r="D15" s="15">
        <v>5436783.65</v>
      </c>
      <c r="E15" s="16">
        <v>-2280708.23</v>
      </c>
      <c r="F15" s="16">
        <f t="shared" si="2"/>
        <v>3156075.4200000004</v>
      </c>
      <c r="G15" s="16">
        <v>1011739.53</v>
      </c>
      <c r="H15" s="16">
        <v>1011739.53</v>
      </c>
      <c r="I15" s="16">
        <f t="shared" si="3"/>
        <v>2144335.8900000006</v>
      </c>
    </row>
    <row r="16" spans="2:9" ht="12.75">
      <c r="B16" s="13" t="s">
        <v>17</v>
      </c>
      <c r="C16" s="11"/>
      <c r="D16" s="15">
        <v>227652.94</v>
      </c>
      <c r="E16" s="16">
        <v>464006</v>
      </c>
      <c r="F16" s="16">
        <f t="shared" si="2"/>
        <v>691658.94</v>
      </c>
      <c r="G16" s="16">
        <v>323983.67</v>
      </c>
      <c r="H16" s="16">
        <v>323983.67</v>
      </c>
      <c r="I16" s="16">
        <f t="shared" si="3"/>
        <v>367675.26999999996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6000</v>
      </c>
      <c r="E18" s="16">
        <v>-6000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2839070</v>
      </c>
      <c r="E19" s="15">
        <f t="shared" si="4"/>
        <v>1007152.8200000001</v>
      </c>
      <c r="F19" s="15">
        <f t="shared" si="4"/>
        <v>3846222.8200000003</v>
      </c>
      <c r="G19" s="15">
        <f t="shared" si="4"/>
        <v>2284367.19</v>
      </c>
      <c r="H19" s="15">
        <f t="shared" si="4"/>
        <v>1951966.3299999998</v>
      </c>
      <c r="I19" s="15">
        <f t="shared" si="4"/>
        <v>1561855.63</v>
      </c>
    </row>
    <row r="20" spans="2:9" ht="12.75">
      <c r="B20" s="13" t="s">
        <v>21</v>
      </c>
      <c r="C20" s="11"/>
      <c r="D20" s="15">
        <v>229800</v>
      </c>
      <c r="E20" s="16">
        <v>55805</v>
      </c>
      <c r="F20" s="15">
        <f aca="true" t="shared" si="5" ref="F20:F28">D20+E20</f>
        <v>285605</v>
      </c>
      <c r="G20" s="16">
        <v>168844.45</v>
      </c>
      <c r="H20" s="16">
        <v>160820.49</v>
      </c>
      <c r="I20" s="16">
        <f>F20-G20</f>
        <v>116760.54999999999</v>
      </c>
    </row>
    <row r="21" spans="2:9" ht="12.75">
      <c r="B21" s="13" t="s">
        <v>22</v>
      </c>
      <c r="C21" s="11"/>
      <c r="D21" s="15">
        <v>52800</v>
      </c>
      <c r="E21" s="16">
        <v>-43400</v>
      </c>
      <c r="F21" s="15">
        <f t="shared" si="5"/>
        <v>9400</v>
      </c>
      <c r="G21" s="16">
        <v>2280</v>
      </c>
      <c r="H21" s="16">
        <v>2280</v>
      </c>
      <c r="I21" s="16">
        <f aca="true" t="shared" si="6" ref="I21:I83">F21-G21</f>
        <v>7120</v>
      </c>
    </row>
    <row r="22" spans="2:9" ht="12.75">
      <c r="B22" s="13" t="s">
        <v>23</v>
      </c>
      <c r="C22" s="11"/>
      <c r="D22" s="15">
        <v>0</v>
      </c>
      <c r="E22" s="16">
        <v>15003</v>
      </c>
      <c r="F22" s="15">
        <f t="shared" si="5"/>
        <v>15003</v>
      </c>
      <c r="G22" s="16">
        <v>566468.3</v>
      </c>
      <c r="H22" s="16">
        <v>566468.3</v>
      </c>
      <c r="I22" s="16">
        <f t="shared" si="6"/>
        <v>-551465.3</v>
      </c>
    </row>
    <row r="23" spans="2:9" ht="12.75">
      <c r="B23" s="13" t="s">
        <v>24</v>
      </c>
      <c r="C23" s="11"/>
      <c r="D23" s="15">
        <v>1593970</v>
      </c>
      <c r="E23" s="16">
        <v>97942.2</v>
      </c>
      <c r="F23" s="15">
        <f t="shared" si="5"/>
        <v>1691912.2</v>
      </c>
      <c r="G23" s="16">
        <v>725367.32</v>
      </c>
      <c r="H23" s="16">
        <v>673511.38</v>
      </c>
      <c r="I23" s="16">
        <f t="shared" si="6"/>
        <v>966544.88</v>
      </c>
    </row>
    <row r="24" spans="2:9" ht="12.75">
      <c r="B24" s="13" t="s">
        <v>25</v>
      </c>
      <c r="C24" s="11"/>
      <c r="D24" s="15">
        <v>192000</v>
      </c>
      <c r="E24" s="16">
        <v>25502</v>
      </c>
      <c r="F24" s="15">
        <f t="shared" si="5"/>
        <v>217502</v>
      </c>
      <c r="G24" s="16">
        <v>136719.3</v>
      </c>
      <c r="H24" s="16">
        <v>87159.29</v>
      </c>
      <c r="I24" s="16">
        <f t="shared" si="6"/>
        <v>80782.70000000001</v>
      </c>
    </row>
    <row r="25" spans="2:9" ht="12.75">
      <c r="B25" s="13" t="s">
        <v>26</v>
      </c>
      <c r="C25" s="11"/>
      <c r="D25" s="15">
        <v>506400</v>
      </c>
      <c r="E25" s="16">
        <v>710721.58</v>
      </c>
      <c r="F25" s="15">
        <f t="shared" si="5"/>
        <v>1217121.58</v>
      </c>
      <c r="G25" s="16">
        <v>418401.34</v>
      </c>
      <c r="H25" s="16">
        <v>220104.61</v>
      </c>
      <c r="I25" s="16">
        <f t="shared" si="6"/>
        <v>798720.24</v>
      </c>
    </row>
    <row r="26" spans="2:9" ht="12.75">
      <c r="B26" s="13" t="s">
        <v>27</v>
      </c>
      <c r="C26" s="11"/>
      <c r="D26" s="15">
        <v>85000</v>
      </c>
      <c r="E26" s="16">
        <v>-50000</v>
      </c>
      <c r="F26" s="15">
        <f t="shared" si="5"/>
        <v>35000</v>
      </c>
      <c r="G26" s="16">
        <v>21746.55</v>
      </c>
      <c r="H26" s="16">
        <v>14925</v>
      </c>
      <c r="I26" s="16">
        <f t="shared" si="6"/>
        <v>13253.45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179100</v>
      </c>
      <c r="E28" s="16">
        <v>195579.04</v>
      </c>
      <c r="F28" s="15">
        <f t="shared" si="5"/>
        <v>374679.04000000004</v>
      </c>
      <c r="G28" s="16">
        <v>244539.93</v>
      </c>
      <c r="H28" s="16">
        <v>226697.26</v>
      </c>
      <c r="I28" s="16">
        <f t="shared" si="6"/>
        <v>130139.11000000004</v>
      </c>
    </row>
    <row r="29" spans="2:9" ht="12.75">
      <c r="B29" s="3" t="s">
        <v>30</v>
      </c>
      <c r="C29" s="9"/>
      <c r="D29" s="15">
        <f aca="true" t="shared" si="7" ref="D29:I29">SUM(D30:D38)</f>
        <v>6554807.43</v>
      </c>
      <c r="E29" s="15">
        <f t="shared" si="7"/>
        <v>-827821.6499999999</v>
      </c>
      <c r="F29" s="15">
        <f t="shared" si="7"/>
        <v>5726985.779999999</v>
      </c>
      <c r="G29" s="15">
        <f t="shared" si="7"/>
        <v>13517072.51</v>
      </c>
      <c r="H29" s="15">
        <f t="shared" si="7"/>
        <v>13470378.12</v>
      </c>
      <c r="I29" s="15">
        <f t="shared" si="7"/>
        <v>-7790086.73</v>
      </c>
    </row>
    <row r="30" spans="2:9" ht="12.75">
      <c r="B30" s="13" t="s">
        <v>31</v>
      </c>
      <c r="C30" s="11"/>
      <c r="D30" s="15">
        <v>5094857.43</v>
      </c>
      <c r="E30" s="16">
        <v>-209500</v>
      </c>
      <c r="F30" s="15">
        <f aca="true" t="shared" si="8" ref="F30:F38">D30+E30</f>
        <v>4885357.43</v>
      </c>
      <c r="G30" s="16">
        <v>11980590.16</v>
      </c>
      <c r="H30" s="16">
        <v>11980590.16</v>
      </c>
      <c r="I30" s="16">
        <f t="shared" si="6"/>
        <v>-7095232.73</v>
      </c>
    </row>
    <row r="31" spans="2:9" ht="12.75">
      <c r="B31" s="13" t="s">
        <v>32</v>
      </c>
      <c r="C31" s="11"/>
      <c r="D31" s="15">
        <v>840000</v>
      </c>
      <c r="E31" s="16">
        <v>-800000</v>
      </c>
      <c r="F31" s="15">
        <f t="shared" si="8"/>
        <v>40000</v>
      </c>
      <c r="G31" s="16">
        <v>16700</v>
      </c>
      <c r="H31" s="16">
        <v>14600</v>
      </c>
      <c r="I31" s="16">
        <f t="shared" si="6"/>
        <v>23300</v>
      </c>
    </row>
    <row r="32" spans="2:9" ht="12.75">
      <c r="B32" s="13" t="s">
        <v>33</v>
      </c>
      <c r="C32" s="11"/>
      <c r="D32" s="15">
        <v>376150</v>
      </c>
      <c r="E32" s="16">
        <v>69282.8</v>
      </c>
      <c r="F32" s="15">
        <f t="shared" si="8"/>
        <v>445432.8</v>
      </c>
      <c r="G32" s="16">
        <v>276935.59</v>
      </c>
      <c r="H32" s="16">
        <v>274695.59</v>
      </c>
      <c r="I32" s="16">
        <f t="shared" si="6"/>
        <v>168497.20999999996</v>
      </c>
    </row>
    <row r="33" spans="2:9" ht="12.75">
      <c r="B33" s="13" t="s">
        <v>34</v>
      </c>
      <c r="C33" s="11"/>
      <c r="D33" s="15">
        <v>50400</v>
      </c>
      <c r="E33" s="16">
        <v>5002</v>
      </c>
      <c r="F33" s="15">
        <f t="shared" si="8"/>
        <v>55402</v>
      </c>
      <c r="G33" s="16">
        <v>49499.76</v>
      </c>
      <c r="H33" s="16">
        <v>49499.76</v>
      </c>
      <c r="I33" s="16">
        <f t="shared" si="6"/>
        <v>5902.239999999998</v>
      </c>
    </row>
    <row r="34" spans="2:9" ht="12.75">
      <c r="B34" s="13" t="s">
        <v>35</v>
      </c>
      <c r="C34" s="11"/>
      <c r="D34" s="15">
        <v>0</v>
      </c>
      <c r="E34" s="16">
        <v>142621.55</v>
      </c>
      <c r="F34" s="15">
        <f t="shared" si="8"/>
        <v>142621.55</v>
      </c>
      <c r="G34" s="16">
        <v>1091813.3</v>
      </c>
      <c r="H34" s="16">
        <v>1049458.91</v>
      </c>
      <c r="I34" s="16">
        <f t="shared" si="6"/>
        <v>-949191.75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0</v>
      </c>
      <c r="H35" s="16">
        <v>0</v>
      </c>
      <c r="I35" s="16">
        <f t="shared" si="6"/>
        <v>12000</v>
      </c>
    </row>
    <row r="36" spans="2:9" ht="12.75">
      <c r="B36" s="13" t="s">
        <v>37</v>
      </c>
      <c r="C36" s="11"/>
      <c r="D36" s="15">
        <v>27000</v>
      </c>
      <c r="E36" s="16">
        <v>-13000</v>
      </c>
      <c r="F36" s="15">
        <f t="shared" si="8"/>
        <v>14000</v>
      </c>
      <c r="G36" s="16">
        <v>0</v>
      </c>
      <c r="H36" s="16">
        <v>0</v>
      </c>
      <c r="I36" s="16">
        <f t="shared" si="6"/>
        <v>14000</v>
      </c>
    </row>
    <row r="37" spans="2:9" ht="12.75">
      <c r="B37" s="13" t="s">
        <v>38</v>
      </c>
      <c r="C37" s="11"/>
      <c r="D37" s="15">
        <v>11000</v>
      </c>
      <c r="E37" s="16">
        <v>-11000</v>
      </c>
      <c r="F37" s="15">
        <f t="shared" si="8"/>
        <v>0</v>
      </c>
      <c r="G37" s="16">
        <v>0</v>
      </c>
      <c r="H37" s="16">
        <v>0</v>
      </c>
      <c r="I37" s="16">
        <f t="shared" si="6"/>
        <v>0</v>
      </c>
    </row>
    <row r="38" spans="2:9" ht="12.75">
      <c r="B38" s="13" t="s">
        <v>39</v>
      </c>
      <c r="C38" s="11"/>
      <c r="D38" s="15">
        <v>143400</v>
      </c>
      <c r="E38" s="16">
        <v>-11228</v>
      </c>
      <c r="F38" s="15">
        <f t="shared" si="8"/>
        <v>132172</v>
      </c>
      <c r="G38" s="16">
        <v>101533.7</v>
      </c>
      <c r="H38" s="16">
        <v>101533.7</v>
      </c>
      <c r="I38" s="16">
        <f t="shared" si="6"/>
        <v>30638.300000000003</v>
      </c>
    </row>
    <row r="39" spans="2:9" ht="25.5" customHeight="1">
      <c r="B39" s="37" t="s">
        <v>40</v>
      </c>
      <c r="C39" s="38"/>
      <c r="D39" s="15">
        <f aca="true" t="shared" si="9" ref="D39:I39">SUM(D40:D48)</f>
        <v>33179.14</v>
      </c>
      <c r="E39" s="15">
        <f t="shared" si="9"/>
        <v>3</v>
      </c>
      <c r="F39" s="15">
        <f>SUM(F40:F48)</f>
        <v>33182.14</v>
      </c>
      <c r="G39" s="15">
        <f t="shared" si="9"/>
        <v>991104.44</v>
      </c>
      <c r="H39" s="15">
        <f t="shared" si="9"/>
        <v>988283.58</v>
      </c>
      <c r="I39" s="15">
        <f t="shared" si="9"/>
        <v>-957922.2999999999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33179.14</v>
      </c>
      <c r="E43" s="16">
        <v>3</v>
      </c>
      <c r="F43" s="15">
        <f t="shared" si="10"/>
        <v>33182.14</v>
      </c>
      <c r="G43" s="16">
        <v>991104.44</v>
      </c>
      <c r="H43" s="16">
        <v>988283.58</v>
      </c>
      <c r="I43" s="16">
        <f t="shared" si="6"/>
        <v>-957922.2999999999</v>
      </c>
    </row>
    <row r="44" spans="2:9" ht="12.75">
      <c r="B44" s="13" t="s">
        <v>45</v>
      </c>
      <c r="C44" s="11"/>
      <c r="D44" s="15">
        <v>0</v>
      </c>
      <c r="E44" s="16">
        <v>0</v>
      </c>
      <c r="F44" s="15">
        <f t="shared" si="10"/>
        <v>0</v>
      </c>
      <c r="G44" s="16">
        <v>0</v>
      </c>
      <c r="H44" s="16">
        <v>0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25000</v>
      </c>
      <c r="E49" s="15">
        <f t="shared" si="11"/>
        <v>84025.03</v>
      </c>
      <c r="F49" s="15">
        <f t="shared" si="11"/>
        <v>109025.03</v>
      </c>
      <c r="G49" s="15">
        <f t="shared" si="11"/>
        <v>140663.7</v>
      </c>
      <c r="H49" s="15">
        <f t="shared" si="11"/>
        <v>131198.18</v>
      </c>
      <c r="I49" s="15">
        <f t="shared" si="11"/>
        <v>-31638.669999999995</v>
      </c>
    </row>
    <row r="50" spans="2:9" ht="12.75">
      <c r="B50" s="13" t="s">
        <v>51</v>
      </c>
      <c r="C50" s="11"/>
      <c r="D50" s="15">
        <v>25000</v>
      </c>
      <c r="E50" s="16">
        <v>8002</v>
      </c>
      <c r="F50" s="15">
        <f t="shared" si="10"/>
        <v>33002</v>
      </c>
      <c r="G50" s="16">
        <v>28524.99</v>
      </c>
      <c r="H50" s="16">
        <v>19059.47</v>
      </c>
      <c r="I50" s="16">
        <f t="shared" si="6"/>
        <v>4477.009999999998</v>
      </c>
    </row>
    <row r="51" spans="2:9" ht="12.75">
      <c r="B51" s="13" t="s">
        <v>52</v>
      </c>
      <c r="C51" s="11"/>
      <c r="D51" s="15">
        <v>0</v>
      </c>
      <c r="E51" s="16">
        <v>15931.03</v>
      </c>
      <c r="F51" s="15">
        <f t="shared" si="10"/>
        <v>15931.03</v>
      </c>
      <c r="G51" s="16">
        <v>15931.03</v>
      </c>
      <c r="H51" s="16">
        <v>15931.03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55002</v>
      </c>
      <c r="F55" s="15">
        <f t="shared" si="10"/>
        <v>55002</v>
      </c>
      <c r="G55" s="16">
        <v>91117.68</v>
      </c>
      <c r="H55" s="16">
        <v>91117.68</v>
      </c>
      <c r="I55" s="16">
        <f t="shared" si="6"/>
        <v>-36115.67999999999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5090</v>
      </c>
      <c r="F58" s="15">
        <f t="shared" si="10"/>
        <v>5090</v>
      </c>
      <c r="G58" s="16">
        <v>5090</v>
      </c>
      <c r="H58" s="16">
        <v>5090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900000</v>
      </c>
      <c r="E85" s="21">
        <f>E86+E104+E94+E114+E124+E134+E138+E147+E151</f>
        <v>1937291.7599999998</v>
      </c>
      <c r="F85" s="21">
        <f t="shared" si="12"/>
        <v>2837291.7600000002</v>
      </c>
      <c r="G85" s="21">
        <f>G86+G104+G94+G114+G124+G134+G138+G147+G151</f>
        <v>2202885.4899999998</v>
      </c>
      <c r="H85" s="21">
        <f>H86+H104+H94+H114+H124+H134+H138+H147+H151</f>
        <v>2202885.4899999998</v>
      </c>
      <c r="I85" s="21">
        <f t="shared" si="12"/>
        <v>634406.2699999999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757908.5899999999</v>
      </c>
      <c r="F94" s="15">
        <f>SUM(F95:F103)</f>
        <v>757908.5899999999</v>
      </c>
      <c r="G94" s="15">
        <f>SUM(G95:G103)</f>
        <v>828815.33</v>
      </c>
      <c r="H94" s="15">
        <f>SUM(H95:H103)</f>
        <v>828815.33</v>
      </c>
      <c r="I94" s="16">
        <f t="shared" si="13"/>
        <v>-70906.7400000001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11764.1</v>
      </c>
      <c r="F97" s="15">
        <f t="shared" si="14"/>
        <v>11764.1</v>
      </c>
      <c r="G97" s="16">
        <v>11764.1</v>
      </c>
      <c r="H97" s="16">
        <v>11764.1</v>
      </c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703063.47</v>
      </c>
      <c r="F98" s="15">
        <f t="shared" si="14"/>
        <v>703063.47</v>
      </c>
      <c r="G98" s="16">
        <v>766378.63</v>
      </c>
      <c r="H98" s="16">
        <v>766378.63</v>
      </c>
      <c r="I98" s="16">
        <f t="shared" si="13"/>
        <v>-63315.16000000003</v>
      </c>
    </row>
    <row r="99" spans="2:9" ht="12.75">
      <c r="B99" s="13" t="s">
        <v>25</v>
      </c>
      <c r="C99" s="11"/>
      <c r="D99" s="15">
        <v>0</v>
      </c>
      <c r="E99" s="16">
        <v>35932.7</v>
      </c>
      <c r="F99" s="15">
        <f t="shared" si="14"/>
        <v>35932.7</v>
      </c>
      <c r="G99" s="16">
        <v>43245.28</v>
      </c>
      <c r="H99" s="16">
        <v>43245.28</v>
      </c>
      <c r="I99" s="16">
        <f t="shared" si="13"/>
        <v>-7312.580000000002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7148.32</v>
      </c>
      <c r="F103" s="15">
        <f t="shared" si="14"/>
        <v>7148.32</v>
      </c>
      <c r="G103" s="16">
        <v>7427.32</v>
      </c>
      <c r="H103" s="16">
        <v>7427.32</v>
      </c>
      <c r="I103" s="16">
        <f t="shared" si="13"/>
        <v>-279</v>
      </c>
    </row>
    <row r="104" spans="2:9" ht="12.75">
      <c r="B104" s="3" t="s">
        <v>30</v>
      </c>
      <c r="C104" s="9"/>
      <c r="D104" s="15">
        <f>SUM(D105:D113)</f>
        <v>900000</v>
      </c>
      <c r="E104" s="15">
        <f>SUM(E105:E113)</f>
        <v>83062.5</v>
      </c>
      <c r="F104" s="15">
        <f>SUM(F105:F113)</f>
        <v>983062.5</v>
      </c>
      <c r="G104" s="15">
        <f>SUM(G105:G113)</f>
        <v>535100.34</v>
      </c>
      <c r="H104" s="15">
        <f>SUM(H105:H113)</f>
        <v>535100.34</v>
      </c>
      <c r="I104" s="16">
        <f t="shared" si="13"/>
        <v>447962.16000000003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>
        <v>0</v>
      </c>
      <c r="E106" s="16">
        <v>27625</v>
      </c>
      <c r="F106" s="16">
        <f aca="true" t="shared" si="15" ref="F106:F113">D106+E106</f>
        <v>27625</v>
      </c>
      <c r="G106" s="16">
        <v>27625</v>
      </c>
      <c r="H106" s="16">
        <v>27625</v>
      </c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41437.5</v>
      </c>
      <c r="F107" s="16">
        <f t="shared" si="15"/>
        <v>41437.5</v>
      </c>
      <c r="G107" s="16">
        <v>41437.34</v>
      </c>
      <c r="H107" s="16">
        <v>41437.34</v>
      </c>
      <c r="I107" s="16">
        <f t="shared" si="13"/>
        <v>0.16000000000349246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14000</v>
      </c>
      <c r="F109" s="16">
        <f t="shared" si="15"/>
        <v>14000</v>
      </c>
      <c r="G109" s="16">
        <v>7000</v>
      </c>
      <c r="H109" s="16">
        <v>7000</v>
      </c>
      <c r="I109" s="16">
        <f t="shared" si="13"/>
        <v>7000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900000</v>
      </c>
      <c r="E113" s="16">
        <v>0</v>
      </c>
      <c r="F113" s="16">
        <f t="shared" si="15"/>
        <v>900000</v>
      </c>
      <c r="G113" s="16">
        <v>459038</v>
      </c>
      <c r="H113" s="16">
        <v>459038</v>
      </c>
      <c r="I113" s="16">
        <f t="shared" si="13"/>
        <v>440962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776965.28</v>
      </c>
      <c r="F124" s="15">
        <f>SUM(F125:F133)</f>
        <v>776965.28</v>
      </c>
      <c r="G124" s="15">
        <f>SUM(G125:G133)</f>
        <v>633001.54</v>
      </c>
      <c r="H124" s="15">
        <f>SUM(H125:H133)</f>
        <v>633001.54</v>
      </c>
      <c r="I124" s="16">
        <f t="shared" si="13"/>
        <v>143963.74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776965.28</v>
      </c>
      <c r="F130" s="16">
        <f t="shared" si="17"/>
        <v>776965.28</v>
      </c>
      <c r="G130" s="16">
        <v>633001.54</v>
      </c>
      <c r="H130" s="16">
        <v>633001.54</v>
      </c>
      <c r="I130" s="16">
        <f t="shared" si="13"/>
        <v>143963.74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319355.39</v>
      </c>
      <c r="F134" s="15">
        <f>SUM(F135:F137)</f>
        <v>319355.39</v>
      </c>
      <c r="G134" s="15">
        <f>SUM(G135:G137)</f>
        <v>205968.28</v>
      </c>
      <c r="H134" s="15">
        <f>SUM(H135:H137)</f>
        <v>205968.28</v>
      </c>
      <c r="I134" s="16">
        <f t="shared" si="13"/>
        <v>113387.11000000002</v>
      </c>
    </row>
    <row r="135" spans="2:9" ht="12.75">
      <c r="B135" s="13" t="s">
        <v>61</v>
      </c>
      <c r="C135" s="11"/>
      <c r="D135" s="15">
        <v>0</v>
      </c>
      <c r="E135" s="16">
        <v>0</v>
      </c>
      <c r="F135" s="16">
        <f>D135+E135</f>
        <v>0</v>
      </c>
      <c r="G135" s="16">
        <v>0</v>
      </c>
      <c r="H135" s="16">
        <v>0</v>
      </c>
      <c r="I135" s="16">
        <f t="shared" si="13"/>
        <v>0</v>
      </c>
    </row>
    <row r="136" spans="2:9" ht="12.75">
      <c r="B136" s="13" t="s">
        <v>62</v>
      </c>
      <c r="C136" s="11"/>
      <c r="D136" s="15">
        <v>0</v>
      </c>
      <c r="E136" s="16">
        <v>319355.39</v>
      </c>
      <c r="F136" s="16">
        <f>D136+E136</f>
        <v>319355.39</v>
      </c>
      <c r="G136" s="16">
        <v>205968.28</v>
      </c>
      <c r="H136" s="16">
        <v>205968.28</v>
      </c>
      <c r="I136" s="16">
        <f t="shared" si="13"/>
        <v>113387.11000000002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24697179.14</v>
      </c>
      <c r="E160" s="14">
        <f t="shared" si="21"/>
        <v>2200672.96</v>
      </c>
      <c r="F160" s="14">
        <f t="shared" si="21"/>
        <v>26897852.100000005</v>
      </c>
      <c r="G160" s="14">
        <f t="shared" si="21"/>
        <v>24722804.06</v>
      </c>
      <c r="H160" s="14">
        <f t="shared" si="21"/>
        <v>24331422.429999996</v>
      </c>
      <c r="I160" s="14">
        <f t="shared" si="21"/>
        <v>2175048.0399999986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2016-12-20T19:53:14Z</cp:lastPrinted>
  <dcterms:created xsi:type="dcterms:W3CDTF">2016-10-11T20:25:15Z</dcterms:created>
  <dcterms:modified xsi:type="dcterms:W3CDTF">2021-10-27T18:14:11Z</dcterms:modified>
  <cp:category/>
  <cp:version/>
  <cp:contentType/>
  <cp:contentStatus/>
</cp:coreProperties>
</file>