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<sst xmlns="http://schemas.openxmlformats.org/spreadsheetml/2006/main" count="162" uniqueCount="89">
  <si>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</si>
  <si>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</si>
  <si>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</si>
  <si>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</si>
  <si>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</si>
  <si>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</si>
  <si>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</si>
  <si>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</si>
  <si>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</si>
  <si>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</si>
  <si>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</si>
  <si>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</si>
  <si>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</si>
  <si>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</si>
  <si>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</si>
  <si>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</si>
  <si>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</si>
  <si>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</si>
  <si>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</si>
  <si>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</si>
  <si>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</si>
  <si>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</si>
  <si>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</si>
  <si>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</si>
  <si>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</si>
  <si>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</si>
  <si>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</si>
  <si>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</si>
  <si>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</si>
  <si>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</si>
  <si>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</si>
  <si>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</si>
  <si>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</si>
  <si>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</si>
  <si>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</si>
  <si>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</si>
  <si>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</si>
  <si>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</si>
  <si>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</si>
  <si>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</si>
  <si>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</si>
  <si>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</si>
  <si>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</si>
  <si>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</si>
  <si>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</si>
  <si>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</si>
  <si>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</si>
  <si>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</si>
  <si>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</si>
  <si>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</si>
  <si>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</si>
  <si>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</si>
  <si>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</si>
  <si>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</si>
  <si>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</si>
  <si>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</si>
  <si>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</si>
  <si>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</si>
  <si>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</si>
  <si>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</si>
  <si>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</si>
  <si>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</si>
  <si>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</si>
  <si>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</si>
  <si>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</si>
  <si>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</si>
  <si>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</si>
  <si>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</si>
  <si>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</si>
  <si>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</si>
  <si>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</si>
  <si>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</si>
  <si>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</si>
  <si>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</si>
  <si>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</si>
  <si>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</si>
  <si>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</si>
  <si>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</si>
  <si>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</si>
  <si>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</si>
  <si>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</si>
  <si>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</si>
  <si>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</si>
  <si>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</si>
  <si>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</si>
  <si>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</si>
  <si>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</si>
  <si>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Organismo Operador del Agua Potable, Alcantarillado y Saneamiento del Municipio de Rincón de Romos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</si>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</sst>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23797179.14</v>
      </c>
      <c r="E10" s="14">
        <f t="shared" si="0"/>
        <v>10039227.279999997</v>
      </c>
      <c r="F10" s="14">
        <f t="shared" si="0"/>
        <v>33836406.42</v>
      </c>
      <c r="G10" s="14">
        <f t="shared" si="0"/>
        <v>31614642.38</v>
      </c>
      <c r="H10" s="14">
        <f t="shared" si="0"/>
        <v>31308089.29</v>
      </c>
      <c r="I10" s="14">
        <f t="shared" si="0"/>
        <v>2221764.04</v>
      </c>
    </row>
    <row r="11" spans="2:9" ht="12.75">
      <c r="B11" s="3" t="s">
        <v>12</v>
      </c>
      <c r="C11" s="9"/>
      <c r="D11" s="15">
        <f aca="true" t="shared" si="1" ref="D11:I11">SUM(D12:D18)</f>
        <v>14345122.57</v>
      </c>
      <c r="E11" s="15">
        <f t="shared" si="1"/>
        <v>-5613897.9</v>
      </c>
      <c r="F11" s="15">
        <f t="shared" si="1"/>
        <v>8731224.67</v>
      </c>
      <c r="G11" s="15">
        <f t="shared" si="1"/>
        <v>8731224.51</v>
      </c>
      <c r="H11" s="15">
        <f t="shared" si="1"/>
        <v>8731224.51</v>
      </c>
      <c r="I11" s="15">
        <f t="shared" si="1"/>
        <v>0.16000000038184226</v>
      </c>
    </row>
    <row r="12" spans="2:9" ht="12.75">
      <c r="B12" s="13" t="s">
        <v>13</v>
      </c>
      <c r="C12" s="11"/>
      <c r="D12" s="15">
        <v>6036000</v>
      </c>
      <c r="E12" s="16">
        <v>-1209119.16</v>
      </c>
      <c r="F12" s="16">
        <f>D12+E12</f>
        <v>4826880.84</v>
      </c>
      <c r="G12" s="16">
        <v>4826880.84</v>
      </c>
      <c r="H12" s="16">
        <v>4826880.84</v>
      </c>
      <c r="I12" s="16">
        <f>F12-G12</f>
        <v>0</v>
      </c>
    </row>
    <row r="13" spans="2:9" ht="12.75">
      <c r="B13" s="13" t="s">
        <v>14</v>
      </c>
      <c r="C13" s="11"/>
      <c r="D13" s="15">
        <v>0</v>
      </c>
      <c r="E13" s="16">
        <v>350963.67</v>
      </c>
      <c r="F13" s="16">
        <f aca="true" t="shared" si="2" ref="F13:F18">D13+E13</f>
        <v>350963.67</v>
      </c>
      <c r="G13" s="16">
        <v>350963.67</v>
      </c>
      <c r="H13" s="16">
        <v>350963.67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2638685.98</v>
      </c>
      <c r="E14" s="16">
        <v>-1115863.03</v>
      </c>
      <c r="F14" s="16">
        <f t="shared" si="2"/>
        <v>1522822.95</v>
      </c>
      <c r="G14" s="16">
        <v>1522822.95</v>
      </c>
      <c r="H14" s="16">
        <v>1522822.95</v>
      </c>
      <c r="I14" s="16">
        <f t="shared" si="3"/>
        <v>0</v>
      </c>
    </row>
    <row r="15" spans="2:9" ht="12.75">
      <c r="B15" s="13" t="s">
        <v>16</v>
      </c>
      <c r="C15" s="11"/>
      <c r="D15" s="15">
        <v>5436783.65</v>
      </c>
      <c r="E15" s="16">
        <v>-3839271.04</v>
      </c>
      <c r="F15" s="16">
        <f t="shared" si="2"/>
        <v>1597512.6100000003</v>
      </c>
      <c r="G15" s="16">
        <v>1597512.45</v>
      </c>
      <c r="H15" s="16">
        <v>1597512.45</v>
      </c>
      <c r="I15" s="16">
        <f t="shared" si="3"/>
        <v>0.16000000038184226</v>
      </c>
    </row>
    <row r="16" spans="2:9" ht="12.75">
      <c r="B16" s="13" t="s">
        <v>17</v>
      </c>
      <c r="C16" s="11"/>
      <c r="D16" s="15">
        <v>227652.94</v>
      </c>
      <c r="E16" s="16">
        <v>205391.66</v>
      </c>
      <c r="F16" s="16">
        <f t="shared" si="2"/>
        <v>433044.6</v>
      </c>
      <c r="G16" s="16">
        <v>433044.6</v>
      </c>
      <c r="H16" s="16">
        <v>433044.6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6000</v>
      </c>
      <c r="E18" s="16">
        <v>-6000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2839070</v>
      </c>
      <c r="E19" s="15">
        <f t="shared" si="4"/>
        <v>476994.15</v>
      </c>
      <c r="F19" s="15">
        <f t="shared" si="4"/>
        <v>3316064.1499999994</v>
      </c>
      <c r="G19" s="15">
        <f t="shared" si="4"/>
        <v>2602952.13</v>
      </c>
      <c r="H19" s="15">
        <f t="shared" si="4"/>
        <v>2425221.2</v>
      </c>
      <c r="I19" s="15">
        <f t="shared" si="4"/>
        <v>713112.0200000003</v>
      </c>
    </row>
    <row r="20" spans="2:9" ht="12.75">
      <c r="B20" s="13" t="s">
        <v>21</v>
      </c>
      <c r="C20" s="11"/>
      <c r="D20" s="15">
        <v>229800</v>
      </c>
      <c r="E20" s="16">
        <v>-11187.81</v>
      </c>
      <c r="F20" s="15">
        <f aca="true" t="shared" si="5" ref="F20:F28">D20+E20</f>
        <v>218612.19</v>
      </c>
      <c r="G20" s="16">
        <v>218612.15</v>
      </c>
      <c r="H20" s="16">
        <v>218612.15</v>
      </c>
      <c r="I20" s="16">
        <f>F20-G20</f>
        <v>0.04000000000814907</v>
      </c>
    </row>
    <row r="21" spans="2:9" ht="12.75">
      <c r="B21" s="13" t="s">
        <v>22</v>
      </c>
      <c r="C21" s="11"/>
      <c r="D21" s="15">
        <v>52800</v>
      </c>
      <c r="E21" s="16">
        <v>-49365</v>
      </c>
      <c r="F21" s="15">
        <f t="shared" si="5"/>
        <v>3435</v>
      </c>
      <c r="G21" s="16">
        <v>3435</v>
      </c>
      <c r="H21" s="16">
        <v>3435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0</v>
      </c>
      <c r="E22" s="16">
        <v>566468.3</v>
      </c>
      <c r="F22" s="15">
        <f t="shared" si="5"/>
        <v>566468.3</v>
      </c>
      <c r="G22" s="16">
        <v>566468.3</v>
      </c>
      <c r="H22" s="16">
        <v>566468.3</v>
      </c>
      <c r="I22" s="16">
        <f t="shared" si="6"/>
        <v>0</v>
      </c>
    </row>
    <row r="23" spans="2:9" ht="12.75">
      <c r="B23" s="13" t="s">
        <v>24</v>
      </c>
      <c r="C23" s="11"/>
      <c r="D23" s="15">
        <v>1593970</v>
      </c>
      <c r="E23" s="16">
        <v>-836998.09</v>
      </c>
      <c r="F23" s="15">
        <f t="shared" si="5"/>
        <v>756971.91</v>
      </c>
      <c r="G23" s="16">
        <v>756971.91</v>
      </c>
      <c r="H23" s="16">
        <v>755422.56</v>
      </c>
      <c r="I23" s="16">
        <f t="shared" si="6"/>
        <v>0</v>
      </c>
    </row>
    <row r="24" spans="2:9" ht="12.75">
      <c r="B24" s="13" t="s">
        <v>25</v>
      </c>
      <c r="C24" s="11"/>
      <c r="D24" s="15">
        <v>192000</v>
      </c>
      <c r="E24" s="16">
        <v>-29809.8</v>
      </c>
      <c r="F24" s="15">
        <f t="shared" si="5"/>
        <v>162190.2</v>
      </c>
      <c r="G24" s="16">
        <v>162190.2</v>
      </c>
      <c r="H24" s="16">
        <v>162190.2</v>
      </c>
      <c r="I24" s="16">
        <f t="shared" si="6"/>
        <v>0</v>
      </c>
    </row>
    <row r="25" spans="2:9" ht="12.75">
      <c r="B25" s="13" t="s">
        <v>26</v>
      </c>
      <c r="C25" s="11"/>
      <c r="D25" s="15">
        <v>506400</v>
      </c>
      <c r="E25" s="16">
        <v>749833.08</v>
      </c>
      <c r="F25" s="15">
        <f t="shared" si="5"/>
        <v>1256233.08</v>
      </c>
      <c r="G25" s="16">
        <v>543122.1</v>
      </c>
      <c r="H25" s="16">
        <v>369735.52</v>
      </c>
      <c r="I25" s="16">
        <f t="shared" si="6"/>
        <v>713110.9800000001</v>
      </c>
    </row>
    <row r="26" spans="2:9" ht="12.75">
      <c r="B26" s="13" t="s">
        <v>27</v>
      </c>
      <c r="C26" s="11"/>
      <c r="D26" s="15">
        <v>85000</v>
      </c>
      <c r="E26" s="16">
        <v>-62573.45</v>
      </c>
      <c r="F26" s="15">
        <f t="shared" si="5"/>
        <v>22426.550000000003</v>
      </c>
      <c r="G26" s="16">
        <v>22426.55</v>
      </c>
      <c r="H26" s="16">
        <v>22426.55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179100</v>
      </c>
      <c r="E28" s="16">
        <v>150626.92</v>
      </c>
      <c r="F28" s="15">
        <f t="shared" si="5"/>
        <v>329726.92000000004</v>
      </c>
      <c r="G28" s="16">
        <v>329725.92</v>
      </c>
      <c r="H28" s="16">
        <v>326930.92</v>
      </c>
      <c r="I28" s="16">
        <f t="shared" si="6"/>
        <v>1.0000000000582077</v>
      </c>
    </row>
    <row r="29" spans="2:9" ht="12.75">
      <c r="B29" s="3" t="s">
        <v>30</v>
      </c>
      <c r="C29" s="9"/>
      <c r="D29" s="15">
        <f aca="true" t="shared" si="7" ref="D29:I29">SUM(D30:D38)</f>
        <v>6554807.43</v>
      </c>
      <c r="E29" s="15">
        <f t="shared" si="7"/>
        <v>13856620.449999997</v>
      </c>
      <c r="F29" s="15">
        <f t="shared" si="7"/>
        <v>20411427.88</v>
      </c>
      <c r="G29" s="15">
        <f t="shared" si="7"/>
        <v>18902776.02</v>
      </c>
      <c r="H29" s="15">
        <f t="shared" si="7"/>
        <v>18776774.72</v>
      </c>
      <c r="I29" s="15">
        <f t="shared" si="7"/>
        <v>1508651.8599999994</v>
      </c>
    </row>
    <row r="30" spans="2:9" ht="12.75">
      <c r="B30" s="13" t="s">
        <v>31</v>
      </c>
      <c r="C30" s="11"/>
      <c r="D30" s="15">
        <v>5094857.43</v>
      </c>
      <c r="E30" s="16">
        <v>13183839.25</v>
      </c>
      <c r="F30" s="15">
        <f aca="true" t="shared" si="8" ref="F30:F38">D30+E30</f>
        <v>18278696.68</v>
      </c>
      <c r="G30" s="16">
        <v>16770044.82</v>
      </c>
      <c r="H30" s="16">
        <v>16770044.82</v>
      </c>
      <c r="I30" s="16">
        <f t="shared" si="6"/>
        <v>1508651.8599999994</v>
      </c>
    </row>
    <row r="31" spans="2:9" ht="12.75">
      <c r="B31" s="13" t="s">
        <v>32</v>
      </c>
      <c r="C31" s="11"/>
      <c r="D31" s="15">
        <v>840000</v>
      </c>
      <c r="E31" s="16">
        <v>-820050</v>
      </c>
      <c r="F31" s="15">
        <f t="shared" si="8"/>
        <v>19950</v>
      </c>
      <c r="G31" s="16">
        <v>19950</v>
      </c>
      <c r="H31" s="16">
        <v>19950</v>
      </c>
      <c r="I31" s="16">
        <f t="shared" si="6"/>
        <v>0</v>
      </c>
    </row>
    <row r="32" spans="2:9" ht="12.75">
      <c r="B32" s="13" t="s">
        <v>33</v>
      </c>
      <c r="C32" s="11"/>
      <c r="D32" s="15">
        <v>376150</v>
      </c>
      <c r="E32" s="16">
        <v>34819.03</v>
      </c>
      <c r="F32" s="15">
        <f t="shared" si="8"/>
        <v>410969.03</v>
      </c>
      <c r="G32" s="16">
        <v>410969.03</v>
      </c>
      <c r="H32" s="16">
        <v>390391.99</v>
      </c>
      <c r="I32" s="16">
        <f t="shared" si="6"/>
        <v>0</v>
      </c>
    </row>
    <row r="33" spans="2:9" ht="12.75">
      <c r="B33" s="13" t="s">
        <v>34</v>
      </c>
      <c r="C33" s="11"/>
      <c r="D33" s="15">
        <v>50400</v>
      </c>
      <c r="E33" s="16">
        <v>10385.45</v>
      </c>
      <c r="F33" s="15">
        <f t="shared" si="8"/>
        <v>60785.45</v>
      </c>
      <c r="G33" s="16">
        <v>60785.45</v>
      </c>
      <c r="H33" s="16">
        <v>60785.45</v>
      </c>
      <c r="I33" s="16">
        <f t="shared" si="6"/>
        <v>0</v>
      </c>
    </row>
    <row r="34" spans="2:9" ht="12.75">
      <c r="B34" s="13" t="s">
        <v>35</v>
      </c>
      <c r="C34" s="11"/>
      <c r="D34" s="15">
        <v>0</v>
      </c>
      <c r="E34" s="16">
        <v>1490170.02</v>
      </c>
      <c r="F34" s="15">
        <f t="shared" si="8"/>
        <v>1490170.02</v>
      </c>
      <c r="G34" s="16">
        <v>1490170.02</v>
      </c>
      <c r="H34" s="16">
        <v>1384745.76</v>
      </c>
      <c r="I34" s="16">
        <f t="shared" si="6"/>
        <v>0</v>
      </c>
    </row>
    <row r="35" spans="2:9" ht="12.75">
      <c r="B35" s="13" t="s">
        <v>36</v>
      </c>
      <c r="C35" s="11"/>
      <c r="D35" s="15">
        <v>12000</v>
      </c>
      <c r="E35" s="16">
        <v>-12000</v>
      </c>
      <c r="F35" s="15">
        <f t="shared" si="8"/>
        <v>0</v>
      </c>
      <c r="G35" s="16">
        <v>0</v>
      </c>
      <c r="H35" s="16">
        <v>0</v>
      </c>
      <c r="I35" s="16">
        <f t="shared" si="6"/>
        <v>0</v>
      </c>
    </row>
    <row r="36" spans="2:9" ht="12.75">
      <c r="B36" s="13" t="s">
        <v>37</v>
      </c>
      <c r="C36" s="11"/>
      <c r="D36" s="15">
        <v>27000</v>
      </c>
      <c r="E36" s="16">
        <v>-27000</v>
      </c>
      <c r="F36" s="15">
        <f t="shared" si="8"/>
        <v>0</v>
      </c>
      <c r="G36" s="16">
        <v>0</v>
      </c>
      <c r="H36" s="16">
        <v>0</v>
      </c>
      <c r="I36" s="16">
        <f t="shared" si="6"/>
        <v>0</v>
      </c>
    </row>
    <row r="37" spans="2:9" ht="12.75">
      <c r="B37" s="13" t="s">
        <v>38</v>
      </c>
      <c r="C37" s="11"/>
      <c r="D37" s="15">
        <v>11000</v>
      </c>
      <c r="E37" s="16">
        <v>-11000</v>
      </c>
      <c r="F37" s="15">
        <f t="shared" si="8"/>
        <v>0</v>
      </c>
      <c r="G37" s="16">
        <v>0</v>
      </c>
      <c r="H37" s="16">
        <v>0</v>
      </c>
      <c r="I37" s="16">
        <f t="shared" si="6"/>
        <v>0</v>
      </c>
    </row>
    <row r="38" spans="2:9" ht="12.75">
      <c r="B38" s="13" t="s">
        <v>39</v>
      </c>
      <c r="C38" s="11"/>
      <c r="D38" s="15">
        <v>143400</v>
      </c>
      <c r="E38" s="16">
        <v>7456.7</v>
      </c>
      <c r="F38" s="15">
        <f t="shared" si="8"/>
        <v>150856.7</v>
      </c>
      <c r="G38" s="16">
        <v>150856.7</v>
      </c>
      <c r="H38" s="16">
        <v>150856.7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33179.14</v>
      </c>
      <c r="E39" s="15">
        <f t="shared" si="9"/>
        <v>1203846.88</v>
      </c>
      <c r="F39" s="15">
        <f>SUM(F40:F48)</f>
        <v>1237026.0199999998</v>
      </c>
      <c r="G39" s="15">
        <f t="shared" si="9"/>
        <v>1237026.02</v>
      </c>
      <c r="H39" s="15">
        <f t="shared" si="9"/>
        <v>1234205.16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33179.14</v>
      </c>
      <c r="E43" s="16">
        <v>1197047.72</v>
      </c>
      <c r="F43" s="15">
        <f t="shared" si="10"/>
        <v>1230226.8599999999</v>
      </c>
      <c r="G43" s="16">
        <v>1230226.86</v>
      </c>
      <c r="H43" s="16">
        <v>1227406</v>
      </c>
      <c r="I43" s="16">
        <f t="shared" si="6"/>
        <v>0</v>
      </c>
    </row>
    <row r="44" spans="2:9" ht="12.75">
      <c r="B44" s="13" t="s">
        <v>45</v>
      </c>
      <c r="C44" s="11"/>
      <c r="D44" s="15">
        <v>0</v>
      </c>
      <c r="E44" s="16">
        <v>6799.16</v>
      </c>
      <c r="F44" s="15">
        <f t="shared" si="10"/>
        <v>6799.16</v>
      </c>
      <c r="G44" s="16">
        <v>6799.16</v>
      </c>
      <c r="H44" s="16">
        <v>6799.16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25000</v>
      </c>
      <c r="E49" s="15">
        <f t="shared" si="11"/>
        <v>115663.7</v>
      </c>
      <c r="F49" s="15">
        <f t="shared" si="11"/>
        <v>140663.69999999998</v>
      </c>
      <c r="G49" s="15">
        <f t="shared" si="11"/>
        <v>140663.7</v>
      </c>
      <c r="H49" s="15">
        <f t="shared" si="11"/>
        <v>140663.7</v>
      </c>
      <c r="I49" s="15">
        <f t="shared" si="11"/>
        <v>0</v>
      </c>
    </row>
    <row r="50" spans="2:9" ht="12.75">
      <c r="B50" s="13" t="s">
        <v>51</v>
      </c>
      <c r="C50" s="11"/>
      <c r="D50" s="15">
        <v>25000</v>
      </c>
      <c r="E50" s="16">
        <v>3524.99</v>
      </c>
      <c r="F50" s="15">
        <f t="shared" si="10"/>
        <v>28524.989999999998</v>
      </c>
      <c r="G50" s="16">
        <v>28524.99</v>
      </c>
      <c r="H50" s="16">
        <v>28524.99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15931.03</v>
      </c>
      <c r="F51" s="15">
        <f t="shared" si="10"/>
        <v>15931.03</v>
      </c>
      <c r="G51" s="16">
        <v>15931.03</v>
      </c>
      <c r="H51" s="16">
        <v>15931.03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91117.68</v>
      </c>
      <c r="F55" s="15">
        <f t="shared" si="10"/>
        <v>91117.68</v>
      </c>
      <c r="G55" s="16">
        <v>91117.68</v>
      </c>
      <c r="H55" s="16">
        <v>91117.68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5090</v>
      </c>
      <c r="F58" s="15">
        <f t="shared" si="10"/>
        <v>5090</v>
      </c>
      <c r="G58" s="16">
        <v>5090</v>
      </c>
      <c r="H58" s="16">
        <v>5090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900000</v>
      </c>
      <c r="E85" s="21">
        <f>E86+E104+E94+E114+E124+E134+E138+E147+E151</f>
        <v>2404208.2</v>
      </c>
      <c r="F85" s="21">
        <f t="shared" si="12"/>
        <v>3304208.2</v>
      </c>
      <c r="G85" s="21">
        <f>G86+G104+G94+G114+G124+G134+G138+G147+G151</f>
        <v>3059729.28</v>
      </c>
      <c r="H85" s="21">
        <f>H86+H104+H94+H114+H124+H134+H138+H147+H151</f>
        <v>2839729.28</v>
      </c>
      <c r="I85" s="21">
        <f t="shared" si="12"/>
        <v>244478.9200000002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1208988.6800000002</v>
      </c>
      <c r="F94" s="15">
        <f>SUM(F95:F103)</f>
        <v>1208988.6800000002</v>
      </c>
      <c r="G94" s="15">
        <f>SUM(G95:G103)</f>
        <v>1208604.48</v>
      </c>
      <c r="H94" s="15">
        <f>SUM(H95:H103)</f>
        <v>1208604.48</v>
      </c>
      <c r="I94" s="16">
        <f t="shared" si="13"/>
        <v>384.20000000018626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11764.1</v>
      </c>
      <c r="F97" s="15">
        <f t="shared" si="14"/>
        <v>11764.1</v>
      </c>
      <c r="G97" s="16">
        <v>11764.1</v>
      </c>
      <c r="H97" s="16">
        <v>11764.1</v>
      </c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1116854.78</v>
      </c>
      <c r="F98" s="15">
        <f t="shared" si="14"/>
        <v>1116854.78</v>
      </c>
      <c r="G98" s="16">
        <v>1116854.66</v>
      </c>
      <c r="H98" s="16">
        <v>1116854.66</v>
      </c>
      <c r="I98" s="16">
        <f t="shared" si="13"/>
        <v>0.12000000011175871</v>
      </c>
    </row>
    <row r="99" spans="2:9" ht="12.75">
      <c r="B99" s="13" t="s">
        <v>25</v>
      </c>
      <c r="C99" s="11"/>
      <c r="D99" s="15">
        <v>0</v>
      </c>
      <c r="E99" s="16">
        <v>51566.08</v>
      </c>
      <c r="F99" s="15">
        <f t="shared" si="14"/>
        <v>51566.08</v>
      </c>
      <c r="G99" s="16">
        <v>51566.08</v>
      </c>
      <c r="H99" s="16">
        <v>51566.08</v>
      </c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28803.72</v>
      </c>
      <c r="F103" s="15">
        <f t="shared" si="14"/>
        <v>28803.72</v>
      </c>
      <c r="G103" s="16">
        <v>28419.64</v>
      </c>
      <c r="H103" s="16">
        <v>28419.64</v>
      </c>
      <c r="I103" s="16">
        <f t="shared" si="13"/>
        <v>384.08000000000175</v>
      </c>
    </row>
    <row r="104" spans="2:9" ht="12.75">
      <c r="B104" s="3" t="s">
        <v>30</v>
      </c>
      <c r="C104" s="9"/>
      <c r="D104" s="15">
        <f>SUM(D105:D113)</f>
        <v>900000</v>
      </c>
      <c r="E104" s="15">
        <f>SUM(E105:E113)</f>
        <v>36679.84</v>
      </c>
      <c r="F104" s="15">
        <f>SUM(F105:F113)</f>
        <v>936679.84</v>
      </c>
      <c r="G104" s="15">
        <f>SUM(G105:G113)</f>
        <v>936679.84</v>
      </c>
      <c r="H104" s="15">
        <f>SUM(H105:H113)</f>
        <v>716679.84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>
        <v>0</v>
      </c>
      <c r="E106" s="16">
        <v>55250</v>
      </c>
      <c r="F106" s="16">
        <f aca="true" t="shared" si="15" ref="F106:F113">D106+E106</f>
        <v>55250</v>
      </c>
      <c r="G106" s="16">
        <v>55250</v>
      </c>
      <c r="H106" s="16">
        <v>55250</v>
      </c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82874.84</v>
      </c>
      <c r="F107" s="16">
        <f t="shared" si="15"/>
        <v>82874.84</v>
      </c>
      <c r="G107" s="16">
        <v>82874.84</v>
      </c>
      <c r="H107" s="16">
        <v>82874.84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7000</v>
      </c>
      <c r="F109" s="16">
        <f t="shared" si="15"/>
        <v>7000</v>
      </c>
      <c r="G109" s="16">
        <v>7000</v>
      </c>
      <c r="H109" s="16">
        <v>7000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900000</v>
      </c>
      <c r="E113" s="16">
        <v>-108445</v>
      </c>
      <c r="F113" s="16">
        <f t="shared" si="15"/>
        <v>791555</v>
      </c>
      <c r="G113" s="16">
        <v>791555</v>
      </c>
      <c r="H113" s="16">
        <v>571555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708476.68</v>
      </c>
      <c r="F124" s="15">
        <f>SUM(F125:F133)</f>
        <v>708476.68</v>
      </c>
      <c r="G124" s="15">
        <f>SUM(G125:G133)</f>
        <v>708476.68</v>
      </c>
      <c r="H124" s="15">
        <f>SUM(H125:H133)</f>
        <v>708476.68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708476.68</v>
      </c>
      <c r="F130" s="16">
        <f t="shared" si="17"/>
        <v>708476.68</v>
      </c>
      <c r="G130" s="16">
        <v>708476.68</v>
      </c>
      <c r="H130" s="16">
        <v>708476.68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450063</v>
      </c>
      <c r="F134" s="15">
        <f>SUM(F135:F137)</f>
        <v>450063</v>
      </c>
      <c r="G134" s="15">
        <f>SUM(G135:G137)</f>
        <v>205968.28</v>
      </c>
      <c r="H134" s="15">
        <f>SUM(H135:H137)</f>
        <v>205968.28</v>
      </c>
      <c r="I134" s="16">
        <f t="shared" si="13"/>
        <v>244094.72</v>
      </c>
    </row>
    <row r="135" spans="2:9" ht="12.75">
      <c r="B135" s="13" t="s">
        <v>61</v>
      </c>
      <c r="C135" s="11"/>
      <c r="D135" s="15">
        <v>0</v>
      </c>
      <c r="E135" s="16">
        <v>0</v>
      </c>
      <c r="F135" s="16">
        <f>D135+E135</f>
        <v>0</v>
      </c>
      <c r="G135" s="16">
        <v>0</v>
      </c>
      <c r="H135" s="16">
        <v>0</v>
      </c>
      <c r="I135" s="16">
        <f t="shared" si="13"/>
        <v>0</v>
      </c>
    </row>
    <row r="136" spans="2:9" ht="12.75">
      <c r="B136" s="13" t="s">
        <v>62</v>
      </c>
      <c r="C136" s="11"/>
      <c r="D136" s="15">
        <v>0</v>
      </c>
      <c r="E136" s="16">
        <v>450063</v>
      </c>
      <c r="F136" s="16">
        <f>D136+E136</f>
        <v>450063</v>
      </c>
      <c r="G136" s="16">
        <v>205968.28</v>
      </c>
      <c r="H136" s="16">
        <v>205968.28</v>
      </c>
      <c r="I136" s="16">
        <f t="shared" si="13"/>
        <v>244094.72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24697179.14</v>
      </c>
      <c r="E160" s="14">
        <f t="shared" si="21"/>
        <v>12443435.479999997</v>
      </c>
      <c r="F160" s="14">
        <f t="shared" si="21"/>
        <v>37140614.620000005</v>
      </c>
      <c r="G160" s="14">
        <f t="shared" si="21"/>
        <v>34674371.66</v>
      </c>
      <c r="H160" s="14">
        <f t="shared" si="21"/>
        <v>34147818.57</v>
      </c>
      <c r="I160" s="14">
        <f t="shared" si="21"/>
        <v>2466242.9600000004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2016-12-20T19:53:14Z</cp:lastPrinted>
  <dcterms:created xsi:type="dcterms:W3CDTF">2016-10-11T20:25:15Z</dcterms:created>
  <dcterms:modified xsi:type="dcterms:W3CDTF">2021-10-28T17:31:10Z</dcterms:modified>
  <cp:category/>
  <cp:version/>
  <cp:contentType/>
  <cp:contentStatus/>
</cp:coreProperties>
</file>